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Valees\FY22 Budget &amp; Grants\"/>
    </mc:Choice>
  </mc:AlternateContent>
  <xr:revisionPtr revIDLastSave="0" documentId="13_ncr:1_{3527905E-E225-41F7-880A-65C2600D9849}" xr6:coauthVersionLast="36" xr6:coauthVersionMax="36" xr10:uidLastSave="{00000000-0000-0000-0000-000000000000}"/>
  <bookViews>
    <workbookView xWindow="0" yWindow="0" windowWidth="23040" windowHeight="8190" activeTab="1" xr2:uid="{5AF36B13-63DB-4308-A89B-3BD1E8B39E3A}"/>
  </bookViews>
  <sheets>
    <sheet name="CTEI" sheetId="1" r:id="rId1"/>
    <sheet name="Perkins 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2" l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10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D58" i="1"/>
  <c r="O29" i="2" l="1"/>
  <c r="O28" i="2"/>
  <c r="O27" i="2"/>
  <c r="O26" i="2"/>
  <c r="J11" i="1" l="1"/>
  <c r="J12" i="1"/>
  <c r="J13" i="1"/>
  <c r="J14" i="1"/>
  <c r="J15" i="1"/>
  <c r="J16" i="1"/>
  <c r="J17" i="1"/>
  <c r="J18" i="1"/>
  <c r="J19" i="1"/>
  <c r="J20" i="1"/>
  <c r="J21" i="1"/>
  <c r="J10" i="1"/>
  <c r="M32" i="2"/>
  <c r="N11" i="2"/>
  <c r="N13" i="2"/>
  <c r="N14" i="2"/>
  <c r="N15" i="2"/>
  <c r="N16" i="2"/>
  <c r="N17" i="2"/>
  <c r="N18" i="2"/>
  <c r="N19" i="2"/>
  <c r="N20" i="2"/>
  <c r="N21" i="2"/>
  <c r="N22" i="2"/>
  <c r="N23" i="2"/>
  <c r="N24" i="2"/>
  <c r="N30" i="2"/>
  <c r="N31" i="2"/>
  <c r="N10" i="2"/>
  <c r="O10" i="2"/>
  <c r="O11" i="2"/>
  <c r="O13" i="2"/>
  <c r="O14" i="2"/>
  <c r="O15" i="2"/>
  <c r="O16" i="2"/>
  <c r="O17" i="2"/>
  <c r="O18" i="2"/>
  <c r="O19" i="2"/>
  <c r="O20" i="2"/>
  <c r="O21" i="2"/>
  <c r="O22" i="2"/>
  <c r="O23" i="2"/>
  <c r="O24" i="2"/>
  <c r="O30" i="2"/>
  <c r="O31" i="2"/>
  <c r="E32" i="2"/>
  <c r="F32" i="2"/>
  <c r="G32" i="2"/>
  <c r="H32" i="2"/>
  <c r="L32" i="2" l="1"/>
  <c r="K32" i="2"/>
  <c r="J32" i="2"/>
  <c r="I32" i="2"/>
  <c r="C36" i="2" s="1"/>
  <c r="D32" i="2"/>
  <c r="C35" i="2" s="1"/>
  <c r="I58" i="1"/>
  <c r="H58" i="1"/>
  <c r="G58" i="1"/>
  <c r="F58" i="1"/>
  <c r="E58" i="1"/>
  <c r="C61" i="1"/>
  <c r="K14" i="1"/>
  <c r="K13" i="1"/>
  <c r="K12" i="1"/>
  <c r="K11" i="1"/>
  <c r="N32" i="2" l="1"/>
  <c r="J58" i="1"/>
  <c r="C62" i="1"/>
  <c r="C63" i="1" s="1"/>
  <c r="K58" i="1"/>
  <c r="O32" i="2"/>
  <c r="C37" i="2"/>
</calcChain>
</file>

<file path=xl/sharedStrings.xml><?xml version="1.0" encoding="utf-8"?>
<sst xmlns="http://schemas.openxmlformats.org/spreadsheetml/2006/main" count="221" uniqueCount="109">
  <si>
    <t>School District</t>
  </si>
  <si>
    <t>Allocation</t>
  </si>
  <si>
    <t>Approved Grant</t>
  </si>
  <si>
    <t>Submit the general ledger for the CTEI grant with this spreadsheet.</t>
  </si>
  <si>
    <t xml:space="preserve">Expenditures recorded here and the general ledger should match. </t>
  </si>
  <si>
    <t>Line</t>
  </si>
  <si>
    <t xml:space="preserve">Account </t>
  </si>
  <si>
    <t xml:space="preserve">Approved grant narrative </t>
  </si>
  <si>
    <t>Approved budget</t>
  </si>
  <si>
    <t>Date of report XX/XX/20XX</t>
  </si>
  <si>
    <t>Remaining to be Expended</t>
  </si>
  <si>
    <t xml:space="preserve">Total </t>
  </si>
  <si>
    <t xml:space="preserve">Summary </t>
  </si>
  <si>
    <t>Total approved budget</t>
  </si>
  <si>
    <t>Total requested</t>
  </si>
  <si>
    <t>Remaining to be requested</t>
  </si>
  <si>
    <t>Grant amendments are required when:</t>
  </si>
  <si>
    <t>There is a signifcant change in program scope (e.g. adding a new component); or</t>
  </si>
  <si>
    <t>The grant recipient intends to budget for more available funds (i.e. federal carryover) - generally not applicable to VALEES sub-grantees; or</t>
  </si>
  <si>
    <r>
      <t xml:space="preserve">The expected expenditures exceed ISBE variance of </t>
    </r>
    <r>
      <rPr>
        <b/>
        <sz val="14"/>
        <color theme="1"/>
        <rFont val="Calibri"/>
        <family val="2"/>
        <scheme val="minor"/>
      </rPr>
      <t>10%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4"/>
        <color theme="1"/>
        <rFont val="Calibri"/>
        <family val="2"/>
        <scheme val="minor"/>
      </rPr>
      <t>$1,000</t>
    </r>
    <r>
      <rPr>
        <sz val="11"/>
        <color theme="1"/>
        <rFont val="Calibri"/>
        <family val="2"/>
        <scheme val="minor"/>
      </rPr>
      <t xml:space="preserve"> per object total, whichever is greater;</t>
    </r>
  </si>
  <si>
    <t>The grant recipient adds a new expenditure item.</t>
  </si>
  <si>
    <t>*Before submitting a grant amendment, contact the VALEES office to discuss.</t>
  </si>
  <si>
    <t>To benefit your students, VALEES and the Illinois State Board of Education expects your district to fully expend the grant dollars allocated.</t>
  </si>
  <si>
    <t>Amount</t>
  </si>
  <si>
    <t>Subtotal</t>
  </si>
  <si>
    <t>1000-300</t>
  </si>
  <si>
    <t>1000-500</t>
  </si>
  <si>
    <t>2120-300</t>
  </si>
  <si>
    <t>2230-300</t>
  </si>
  <si>
    <t>1000-100</t>
  </si>
  <si>
    <t>1000-400</t>
  </si>
  <si>
    <t>Career &amp; Technical Education Improvement FY22</t>
  </si>
  <si>
    <t>Perkins FY22</t>
  </si>
  <si>
    <t>June 30, 2022 grant fiscal year ends - Do NOT expect an extension</t>
  </si>
  <si>
    <t>Monday, March 21, 2021 last day to submit a FY21 grant amendment to VALEES</t>
  </si>
  <si>
    <t>2210-100</t>
  </si>
  <si>
    <t>SD308</t>
  </si>
  <si>
    <t>OHS - Subs for teachers to attend VALEES sponsored field trips (8 substitutes)</t>
  </si>
  <si>
    <t>OEHS - (KAMINSKI) Stipend for Business Professionals of America sponsor</t>
  </si>
  <si>
    <t>OEHS - (KORCZAK) Illinois Drafting Educators Association regional competition sub coverage</t>
  </si>
  <si>
    <t>OHS - (PATTERMANN) - Cabinetmaking - Saw blade sharpening</t>
  </si>
  <si>
    <t>OEHS - (REGAS) SAM 2019 Tech Licenses for students</t>
  </si>
  <si>
    <t>OEHS - (CENTER) Alldata subscription</t>
  </si>
  <si>
    <t>OEHS - (GREEN) Knowledge Matters Virtual Business for High School Site License</t>
  </si>
  <si>
    <t>OEHS - (SAJDER) BPA State Competition travel expenses for students and advisors</t>
  </si>
  <si>
    <t>OEHS - (ALLEN/NILES) Sharpening of saw blades in Woods shop</t>
  </si>
  <si>
    <t>OEHS - (MATHUR) Rouxbe online culinary subscription for students</t>
  </si>
  <si>
    <t>OHS - (PATTERMANN) Cabinetmaking supplies - drawer slides, fasteners, tooling for shapers, etc. All unit prices under $500.</t>
  </si>
  <si>
    <t>OHS - (PENTZIEN) PLTW Engineering Design &amp; Development course recommended $250/group per purchasing manual (Qty: 8); lathe &amp; CNC cutting tools, PLTW Digital Electronics supplies. All unit prices under $500.</t>
  </si>
  <si>
    <t>OHS - (OKOREN) CTE supplies and materials for courses including culinary, manufacturing, horticulture, and woods. All unit prices under $500.</t>
  </si>
  <si>
    <t>OEHS - (MILLER) Corded mice for Computer Programming laptops (32 x $8 ea). All unit prices under $500.</t>
  </si>
  <si>
    <t>OEHS - (ALLEN/NILES) Woodworking benches ($350 x 12 = $4,200), Woods tools ($2062), U-Line Stools ($1000), Oella Saw - Helical Heads (2 x $400=800), Sawstop cartridge ($300), Paxton-Patterson Sandpaper ($1200), Rockler - Clamps ($1,200), painting finishing supplies ($1000), Stain and screws ($1000); Portland Compressor Spray Gun ($499), Rayner and Rinn-Scott - Lumber ($3,000). All unit prices under $500.</t>
  </si>
  <si>
    <t>OEHS - (KORCZAK) Materials, supplies, and equipment for PLTW IED ($3,100); Kanto full motion mounts for student demos and presentations (5 @ $179 ea); Electronics kits ($520). All unit prices under $500.</t>
  </si>
  <si>
    <t>OEHS - (BURGESS) Area vendors preschool supplies ($2,000), Cameras (4 x $350 = 1400), Laminator ($350). All unit prices under $500.</t>
  </si>
  <si>
    <t>OEHS - (ALLEN/NILES) Building Trades / Residential Construction tools, materials, supplies (PVC, copper wiring, lumber, etc.). All unit prices under $500.</t>
  </si>
  <si>
    <t>OEHS - (COOK) Equipment, materials and supplies for Graphics; Wacom tablets ($380), USB-C adapters ($215), Matboard - Blick ($340), Lewis - paper for large format printer ($275). All unit prices under $500.</t>
  </si>
  <si>
    <t>OHS - (PATTERMANN) Cabinetmaking - Lathe (One Way 2036 2HP) (qty: 1). (On July 18, 2009 SD308 established a threshold of $500 - $4,999 for non-capitalized equipment).</t>
  </si>
  <si>
    <t>OHS - (RODRIGUEZ) Manufacturing - Webb Mill (qty: 2 @ $13,340 ea. and $2,960 for shipping). (On July 18, 2009 SD308 established a threshold of $500 - $4,999 for non-capitalized equipment).</t>
  </si>
  <si>
    <t>1000-700</t>
  </si>
  <si>
    <t>OHS - (DWYER) Rest. Mgmt./Culinary - Maytag Washing Machine (qty: 1). (On July 18, 2009 SD308 established a threshold of $500 - $4,999 for non-capitalized equipment</t>
  </si>
  <si>
    <t>OHS - (DWYER) Rest. Mgmt./Culinary - Whirlpool Slide-in Gas Range w/ Convection (qty: 1). (On July 18, 2009 SD308 established a threshold of $500 - $4,999 for non-capitalized equipment).</t>
  </si>
  <si>
    <t>OHS - (DWYER) Rest. Mgmt./Culinary - Whirlpool Free Standing Electric Range (qty: 2 @ $749 ea). (On July 18, 2009 SD308 established a threshold of $500 - $4,999 for non-capitalized equipment).</t>
  </si>
  <si>
    <t>OHS - (DWYER) Rest. Mgmt./Culinary - Whirlpool Free Standing Gas Range (qty: 4 @ $849 ea). (On July 18, 2009 SD308 established a threshold of $500 - $4,999 for non-capitalized equipment).</t>
  </si>
  <si>
    <t>OHS - (DWYER) Rest. Mgmt./Culinary - Robo Coupe Food Processor (qty: 1). (On July 18, 2009 SD308 established a threshold of $500 - $4,999 for non-capitalized equipment).</t>
  </si>
  <si>
    <t>OHS - (PATTERMANN) Cabinetmaking - Dust Extractor for Power Tools (qty: 2 @ $640 ea). (On July 18, 2009 SD308 established a threshold of $500 - $4,999 for non-capitalized equipment).</t>
  </si>
  <si>
    <t>OHS - (PENTZIEN) PLTW Engineering - Flashforge 3D Printer. (On July 18, 2009 SD308 established a threshold of $500 - $4,999 for non-capitalized equipment).</t>
  </si>
  <si>
    <t>OHS - (WILSON) Building Trades/Construction - Milwaukee Work Benches (qty: 12 @ $877.80 ea). (On July 18, 2009 SD308 established a threshold of $500 - $4,999 for non-capitalized equipment).</t>
  </si>
  <si>
    <t>OEHS - (CENTER) Replacement engines for autos lab (I-55). (On July 18, 2009 SD308 established a threshold of $500 - $4,999 for non-capitalized equipment).</t>
  </si>
  <si>
    <t>OEHS - (DUTTON) Glowforge Plus laser engraver (2 @ $3,995 ea); Glowforge Air Filter (2 @ $995 ea). (On July 18, 2009 SD308 established a threshold of $500 - $4,999 for non-capitalized equipment).</t>
  </si>
  <si>
    <t>2210-300</t>
  </si>
  <si>
    <t>9-12 Naviance Allocation: Naviance College and Career Readiness Solution software - in classroom resource for 9-12 grade students for each of our 2 high school buildings. ($10,600 for OHS and $10,600 for OEHS)</t>
  </si>
  <si>
    <t>K-8 Career Allocation: Naviance College and Career Readiness Solution software - in classroom resource for 6-8 grade students for each of our 5 junior high buildings.</t>
  </si>
  <si>
    <t>OHS - Subs for teachers to attend VALEES meetings (10 substitutes)</t>
  </si>
  <si>
    <t>OEHS - Subs for teachers to attend VALEES meetings (10 substitutes)</t>
  </si>
  <si>
    <t>OEHS - (KAMINSKI) Professional Development opportunities for CTE teachers</t>
  </si>
  <si>
    <t>OEHS - (ALLEN/NILES) OSHA 10 Online Cards for Woods and Building Trades students</t>
  </si>
  <si>
    <t>OHS - (ANDERSON) Area vendors preschool supplies. All unit prices under $500.</t>
  </si>
  <si>
    <t>OHS - (DWYER) Rest. Mgmt./Culinary supplies - utensils, pans, utility cart, chef coats, etc. Area vendors - groceries. All unit prices under $500.</t>
  </si>
  <si>
    <t>OHS - (KNOWLES) Fashion construction supplies. All unit prices under $500.</t>
  </si>
  <si>
    <t>OHS - (MCCARTHY) Horticulture/Floral tools, supplemental floral supplies. All unit prices under $500.</t>
  </si>
  <si>
    <t>OHS - (PATTERMANN) Cabinetmaking supplies - stain, hardware, hand tools, clamps, etc. All unit prices under $500.</t>
  </si>
  <si>
    <t>OHS - (RODRIGUEZ) Welding gas and tank regulators. All unit prices under $500.</t>
  </si>
  <si>
    <t>OHS - (WILSON) Building Trades/Construction tools - cordless hammer drill, framing nailer, etc. All unit prices under $500.</t>
  </si>
  <si>
    <t>OHS - (VATH) Automotive shop tools and supplies. All unit prices under $500.</t>
  </si>
  <si>
    <t>OEHS - (REGAS) Floral supplies and fresh flowers. All unit prices under $500.</t>
  </si>
  <si>
    <t>OEHS - (VAN DER MERWE) Culinary and Restaurant Management courses: Materials, supplies, equipment, and groceries. All unit prices under $500.</t>
  </si>
  <si>
    <t>OEHS - (VAN WIE) Choking Baby simulator ($399 ea) for each classroom (2). All unit prices under $500.</t>
  </si>
  <si>
    <t>OEHS - (CENTER) TPMS Tools ($1,400), Hand tools - SnapOn ($3,000), Tool kits for Engine Service ($1,800). All unit prices under $500.</t>
  </si>
  <si>
    <t>OEHS - (VAN WIE) Birth set model ($949 ea) for each classroom (2). (On July 18, 2009 SD308 established a threshold of $500 - $4,999 for non-capitalized equipment).</t>
  </si>
  <si>
    <t>OEHS - (VAN WIE) Pregnant Torso ($659 ea) for each classroom (2). (On July 18, 2009 SD308 established a threshold of $500 - $4,999 for non-capitalized equipment).</t>
  </si>
  <si>
    <t>OEHS - (VAN WIE) Fetal Development Kit ($879 ea) for each classroom (2). (On July 18, 2009 SD308 established a threshold of $500 - $4,999 for non-capitalized equipment).</t>
  </si>
  <si>
    <t>OEHS - (CENTER) Scan tools diagnostic equipment (3 units, $2,546 ea). (On July 18, 2009 SD308 established a threshold of $500 - $4,999 for non-capitalized equipment).</t>
  </si>
  <si>
    <t>OEHS - (VAN DER MERWE) ServSafe certification renewal for S. Van Der Merwe.</t>
  </si>
  <si>
    <t>OHS - (RODRIGUEZ) OSHA 10 Cards for manufacturing students (qty: 51 @ $25 ea).</t>
  </si>
  <si>
    <t>Amendment 2</t>
  </si>
  <si>
    <t>OHS - Travel expenses for VALEES sponsored field trips OHS - Travel expenses for VALEES sponsored field trips (Amendment 2) including SkillsUSA and ProStart competition</t>
  </si>
  <si>
    <t>OEHS - (SAJDER) BPA Advisors State Competition hotel accommodations ($565), Advisors National Registration Fees ($125), Advisors National Competition hotel accommodation ($1010), Advisors National Competition travel expenses ($1500)</t>
  </si>
  <si>
    <t>OEHS - (STIKER) Resource books for students to prepare for ProStart certifications. All unit prices under $500.</t>
  </si>
  <si>
    <t>AMENDMENT 2 - OHS - (STREJC) Graphic Design - 13-inch MacBook Pro Laptop. (On July 18, 2009 SD308 established a threshold of $500 - $4,999 for non-capitalized equipment).</t>
  </si>
  <si>
    <t>AMENDMENT 2 - OEHS - (COOK) DSLR Cameras for Graphics (11 @ $600 ea). (On July 18, 2009 SD308 established a threshold of $500 - $4,999 for non-capitalized equipment).</t>
  </si>
  <si>
    <t>AMENDMENT 2 - OEHS - (ALLEN/NILES) HEPA / Festool vacuums for shop (2 @ $659 ea). (On July 18, 2009 SD308 established a threshold of $500 - $4,999 for non-capitalized equipment).</t>
  </si>
  <si>
    <t>AMENDMENT 2 - OEHS - (STIKER) Two door fridge / freezer, dual temperature. (On July 18, 2009 SD308 established a threshold of $500 - $4,999 for non-capitalized equipment).</t>
  </si>
  <si>
    <t>2210-30</t>
  </si>
  <si>
    <t>OHS - (KNOWLES) Professional Development - Serger Workshop and Embroidery Machine Workshop and ICAIA Automotive Conference Registration</t>
  </si>
  <si>
    <t>OHS - Mileage for staff to attend VALEES meetings and grocery shopping for culinary teachers</t>
  </si>
  <si>
    <t>OEHS - (STIKER) ServSafe certification exams - Food Handling and Management</t>
  </si>
  <si>
    <t>OEHS - (KAMINSKI) CTE Field Trips (Business Professionals of America, Entertainment and Sports Marketing, Autos, Manufacturing/Trades, Future Educators sub fees</t>
  </si>
  <si>
    <t xml:space="preserve">	OEHS - (KAMINSKI) CTE Field Trips (Autos, Future Educators, Entertainment and Sports Marketing, Manufacturing/Trades transportation and registration fees</t>
  </si>
  <si>
    <t>AMENDMENT 2 - OEHS - (KAMINSKI) CTE supplies and materials for courses including culinary, engineering, autos, and woods. All unit prices under $500.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</si>
</sst>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5" fillId="0" borderId="0" xfId="0" applyFont="1"/>
    <xf numFmtId="14" fontId="1" fillId="2" borderId="2" xfId="0" applyNumberFormat="1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44" fontId="0" fillId="0" borderId="5" xfId="0" applyNumberFormat="1" applyBorder="1"/>
    <xf numFmtId="44" fontId="0" fillId="0" borderId="2" xfId="0" applyNumberFormat="1" applyBorder="1"/>
    <xf numFmtId="44" fontId="0" fillId="0" borderId="0" xfId="0" applyNumberFormat="1"/>
    <xf numFmtId="0" fontId="6" fillId="3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7" fillId="0" borderId="2" xfId="0" applyFont="1" applyBorder="1"/>
    <xf numFmtId="0" fontId="0" fillId="0" borderId="2" xfId="0" applyFont="1" applyBorder="1"/>
    <xf numFmtId="44" fontId="3" fillId="0" borderId="2" xfId="0" applyNumberFormat="1" applyFont="1" applyBorder="1" applyAlignment="1"/>
    <xf numFmtId="44" fontId="0" fillId="0" borderId="0" xfId="0" applyNumberFormat="1" applyBorder="1"/>
    <xf numFmtId="44" fontId="0" fillId="0" borderId="0" xfId="0" applyNumberFormat="1" applyFont="1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1" xfId="0" applyFont="1" applyFill="1" applyBorder="1"/>
    <xf numFmtId="0" fontId="0" fillId="0" borderId="12" xfId="0" applyBorder="1"/>
    <xf numFmtId="0" fontId="0" fillId="0" borderId="13" xfId="0" applyBorder="1"/>
    <xf numFmtId="0" fontId="7" fillId="0" borderId="0" xfId="0" applyFont="1"/>
    <xf numFmtId="0" fontId="0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14" fontId="1" fillId="2" borderId="1" xfId="0" applyNumberFormat="1" applyFont="1" applyFill="1" applyBorder="1" applyAlignment="1">
      <alignment wrapText="1"/>
    </xf>
    <xf numFmtId="14" fontId="1" fillId="2" borderId="3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8" fillId="0" borderId="0" xfId="0" applyFont="1"/>
    <xf numFmtId="0" fontId="6" fillId="3" borderId="1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83E3F-092A-409B-B6CA-11C5F044D0A0}">
  <sheetPr>
    <pageSetUpPr fitToPage="1"/>
  </sheetPr>
  <dimension ref="A1:M70"/>
  <sheetViews>
    <sheetView topLeftCell="D27" zoomScale="118" zoomScaleNormal="118" workbookViewId="0">
      <selection activeCell="K10" sqref="K10:K56"/>
    </sheetView>
  </sheetViews>
  <sheetFormatPr defaultRowHeight="15" x14ac:dyDescent="0.25"/>
  <cols>
    <col min="1" max="1" width="4.7109375" bestFit="1" customWidth="1"/>
    <col min="2" max="2" width="34" customWidth="1"/>
    <col min="3" max="3" width="82" customWidth="1"/>
    <col min="4" max="4" width="16.5703125" bestFit="1" customWidth="1"/>
    <col min="5" max="5" width="15.85546875" customWidth="1"/>
    <col min="6" max="7" width="14.140625" customWidth="1"/>
    <col min="8" max="8" width="14.85546875" customWidth="1"/>
    <col min="9" max="10" width="14.42578125" customWidth="1"/>
    <col min="11" max="11" width="16.85546875" customWidth="1"/>
  </cols>
  <sheetData>
    <row r="1" spans="1:13" ht="41.45" customHeight="1" x14ac:dyDescent="0.3">
      <c r="A1" s="46" t="s">
        <v>31</v>
      </c>
      <c r="B1" s="46"/>
      <c r="C1" s="3"/>
      <c r="D1" s="44" t="s">
        <v>34</v>
      </c>
      <c r="E1" s="44"/>
      <c r="F1" s="44"/>
      <c r="G1" s="44"/>
      <c r="H1" s="44"/>
      <c r="I1" s="44"/>
      <c r="J1" s="37"/>
    </row>
    <row r="2" spans="1:13" ht="18.75" x14ac:dyDescent="0.3">
      <c r="A2" s="35" t="s">
        <v>0</v>
      </c>
      <c r="B2" s="36"/>
      <c r="C2" s="3" t="s">
        <v>36</v>
      </c>
      <c r="D2" s="44" t="s">
        <v>33</v>
      </c>
      <c r="E2" s="44"/>
      <c r="F2" s="44"/>
      <c r="G2" s="44"/>
      <c r="H2" s="44"/>
      <c r="I2" s="44"/>
      <c r="J2" s="37"/>
    </row>
    <row r="3" spans="1:13" ht="18.75" x14ac:dyDescent="0.3">
      <c r="A3" s="35" t="s">
        <v>1</v>
      </c>
      <c r="B3" s="36"/>
      <c r="C3" s="4">
        <v>188281</v>
      </c>
      <c r="D3" s="45" t="s">
        <v>22</v>
      </c>
      <c r="E3" s="45"/>
      <c r="F3" s="45"/>
      <c r="G3" s="45"/>
      <c r="H3" s="45"/>
      <c r="I3" s="45"/>
      <c r="J3" s="38"/>
    </row>
    <row r="4" spans="1:13" ht="18.75" x14ac:dyDescent="0.3">
      <c r="A4" s="35" t="s">
        <v>2</v>
      </c>
      <c r="B4" s="36"/>
      <c r="C4" s="3" t="s">
        <v>94</v>
      </c>
      <c r="D4" s="45"/>
      <c r="E4" s="45"/>
      <c r="F4" s="45"/>
      <c r="G4" s="45"/>
      <c r="H4" s="45"/>
      <c r="I4" s="45"/>
      <c r="J4" s="38"/>
    </row>
    <row r="5" spans="1:13" ht="18.75" x14ac:dyDescent="0.3">
      <c r="A5" s="35"/>
      <c r="B5" s="36"/>
      <c r="C5" s="5"/>
      <c r="D5" s="6" t="s">
        <v>3</v>
      </c>
    </row>
    <row r="6" spans="1:13" ht="18.75" x14ac:dyDescent="0.3">
      <c r="A6" s="1"/>
      <c r="B6" s="2"/>
      <c r="C6" s="5"/>
      <c r="D6" s="6" t="s">
        <v>4</v>
      </c>
    </row>
    <row r="8" spans="1:13" ht="30.6" customHeight="1" x14ac:dyDescent="0.25">
      <c r="A8" s="47" t="s">
        <v>5</v>
      </c>
      <c r="B8" s="47" t="s">
        <v>6</v>
      </c>
      <c r="C8" s="47" t="s">
        <v>7</v>
      </c>
      <c r="D8" s="41" t="s">
        <v>8</v>
      </c>
      <c r="E8" s="7" t="s">
        <v>9</v>
      </c>
      <c r="F8" s="7" t="s">
        <v>9</v>
      </c>
      <c r="G8" s="7" t="s">
        <v>9</v>
      </c>
      <c r="H8" s="7" t="s">
        <v>9</v>
      </c>
      <c r="I8" s="7" t="s">
        <v>9</v>
      </c>
      <c r="J8" s="39"/>
      <c r="K8" s="41" t="s">
        <v>10</v>
      </c>
    </row>
    <row r="9" spans="1:13" ht="39" customHeight="1" x14ac:dyDescent="0.25">
      <c r="A9" s="48"/>
      <c r="B9" s="48"/>
      <c r="C9" s="48"/>
      <c r="D9" s="42"/>
      <c r="E9" s="7" t="s">
        <v>23</v>
      </c>
      <c r="F9" s="7" t="s">
        <v>23</v>
      </c>
      <c r="G9" s="7" t="s">
        <v>23</v>
      </c>
      <c r="H9" s="7" t="s">
        <v>23</v>
      </c>
      <c r="I9" s="7" t="s">
        <v>23</v>
      </c>
      <c r="J9" s="40" t="s">
        <v>24</v>
      </c>
      <c r="K9" s="42"/>
    </row>
    <row r="10" spans="1:13" x14ac:dyDescent="0.25">
      <c r="A10" s="8">
        <v>1</v>
      </c>
      <c r="B10" s="9" t="s">
        <v>29</v>
      </c>
      <c r="C10" s="10" t="s">
        <v>37</v>
      </c>
      <c r="D10" s="11">
        <v>1063</v>
      </c>
      <c r="E10" s="12"/>
      <c r="F10" s="12"/>
      <c r="G10" s="12"/>
      <c r="H10" s="12"/>
      <c r="I10" s="12"/>
      <c r="J10" s="12">
        <f>SUM(E10:I10)</f>
        <v>0</v>
      </c>
      <c r="K10" s="12">
        <f>D10-SUM(E10:I10)</f>
        <v>1063</v>
      </c>
    </row>
    <row r="11" spans="1:13" x14ac:dyDescent="0.25">
      <c r="A11" s="8">
        <v>2</v>
      </c>
      <c r="B11" s="9" t="s">
        <v>29</v>
      </c>
      <c r="C11" s="10" t="s">
        <v>38</v>
      </c>
      <c r="D11" s="11">
        <v>750</v>
      </c>
      <c r="E11" s="12"/>
      <c r="F11" s="12"/>
      <c r="G11" s="12"/>
      <c r="H11" s="12"/>
      <c r="I11" s="12"/>
      <c r="J11" s="12">
        <f t="shared" ref="J11:J58" si="0">SUM(E11:I11)</f>
        <v>0</v>
      </c>
      <c r="K11" s="12">
        <f t="shared" ref="K10:K56" si="1">D11-SUM(E11:I11)</f>
        <v>750</v>
      </c>
      <c r="M11" s="13"/>
    </row>
    <row r="12" spans="1:13" ht="30" x14ac:dyDescent="0.25">
      <c r="A12" s="8">
        <v>3</v>
      </c>
      <c r="B12" s="9" t="s">
        <v>29</v>
      </c>
      <c r="C12" s="10" t="s">
        <v>39</v>
      </c>
      <c r="D12" s="11">
        <v>63</v>
      </c>
      <c r="E12" s="12"/>
      <c r="F12" s="12"/>
      <c r="G12" s="12"/>
      <c r="H12" s="12"/>
      <c r="I12" s="12"/>
      <c r="J12" s="12">
        <f t="shared" si="0"/>
        <v>0</v>
      </c>
      <c r="K12" s="12">
        <f t="shared" si="1"/>
        <v>63</v>
      </c>
    </row>
    <row r="13" spans="1:13" x14ac:dyDescent="0.25">
      <c r="A13" s="8">
        <v>4</v>
      </c>
      <c r="B13" s="9" t="s">
        <v>25</v>
      </c>
      <c r="C13" s="10" t="s">
        <v>40</v>
      </c>
      <c r="D13" s="11">
        <v>500</v>
      </c>
      <c r="E13" s="12"/>
      <c r="F13" s="12"/>
      <c r="G13" s="12"/>
      <c r="H13" s="12"/>
      <c r="I13" s="12"/>
      <c r="J13" s="12">
        <f t="shared" si="0"/>
        <v>0</v>
      </c>
      <c r="K13" s="12">
        <f t="shared" si="1"/>
        <v>500</v>
      </c>
    </row>
    <row r="14" spans="1:13" ht="30" x14ac:dyDescent="0.25">
      <c r="A14" s="8">
        <v>5</v>
      </c>
      <c r="B14" s="9" t="s">
        <v>25</v>
      </c>
      <c r="C14" s="10" t="s">
        <v>95</v>
      </c>
      <c r="D14" s="11">
        <v>9235</v>
      </c>
      <c r="E14" s="12"/>
      <c r="F14" s="12"/>
      <c r="G14" s="12"/>
      <c r="H14" s="12"/>
      <c r="I14" s="12"/>
      <c r="J14" s="12">
        <f t="shared" si="0"/>
        <v>0</v>
      </c>
      <c r="K14" s="12">
        <f t="shared" si="1"/>
        <v>9235</v>
      </c>
    </row>
    <row r="15" spans="1:13" x14ac:dyDescent="0.25">
      <c r="A15" s="8">
        <v>6</v>
      </c>
      <c r="B15" s="9" t="s">
        <v>25</v>
      </c>
      <c r="C15" s="10" t="s">
        <v>41</v>
      </c>
      <c r="D15" s="11">
        <v>2660</v>
      </c>
      <c r="E15" s="12"/>
      <c r="F15" s="12"/>
      <c r="G15" s="12"/>
      <c r="H15" s="12"/>
      <c r="I15" s="12"/>
      <c r="J15" s="12">
        <f t="shared" si="0"/>
        <v>0</v>
      </c>
      <c r="K15" s="12">
        <f t="shared" si="1"/>
        <v>2660</v>
      </c>
    </row>
    <row r="16" spans="1:13" x14ac:dyDescent="0.25">
      <c r="A16" s="8">
        <v>7</v>
      </c>
      <c r="B16" s="9" t="s">
        <v>25</v>
      </c>
      <c r="C16" s="10" t="s">
        <v>42</v>
      </c>
      <c r="D16" s="11">
        <v>975</v>
      </c>
      <c r="E16" s="12"/>
      <c r="F16" s="12"/>
      <c r="G16" s="12"/>
      <c r="H16" s="12"/>
      <c r="I16" s="12"/>
      <c r="J16" s="12">
        <f t="shared" si="0"/>
        <v>0</v>
      </c>
      <c r="K16" s="12">
        <f t="shared" si="1"/>
        <v>975</v>
      </c>
    </row>
    <row r="17" spans="1:11" x14ac:dyDescent="0.25">
      <c r="A17" s="8">
        <v>8</v>
      </c>
      <c r="B17" s="9" t="s">
        <v>25</v>
      </c>
      <c r="C17" s="10" t="s">
        <v>43</v>
      </c>
      <c r="D17" s="11">
        <v>2800</v>
      </c>
      <c r="E17" s="12"/>
      <c r="F17" s="12"/>
      <c r="G17" s="12"/>
      <c r="H17" s="12"/>
      <c r="I17" s="12"/>
      <c r="J17" s="12">
        <f t="shared" si="0"/>
        <v>0</v>
      </c>
      <c r="K17" s="12">
        <f t="shared" si="1"/>
        <v>2800</v>
      </c>
    </row>
    <row r="18" spans="1:11" x14ac:dyDescent="0.25">
      <c r="A18" s="8">
        <v>9</v>
      </c>
      <c r="B18" s="9" t="s">
        <v>25</v>
      </c>
      <c r="C18" s="14" t="s">
        <v>44</v>
      </c>
      <c r="D18" s="11">
        <v>540</v>
      </c>
      <c r="E18" s="12"/>
      <c r="F18" s="12"/>
      <c r="G18" s="12"/>
      <c r="H18" s="12"/>
      <c r="I18" s="12"/>
      <c r="J18" s="12">
        <f t="shared" si="0"/>
        <v>0</v>
      </c>
      <c r="K18" s="12">
        <f t="shared" si="1"/>
        <v>540</v>
      </c>
    </row>
    <row r="19" spans="1:11" ht="45" x14ac:dyDescent="0.25">
      <c r="A19" s="8">
        <v>10</v>
      </c>
      <c r="B19" s="9" t="s">
        <v>25</v>
      </c>
      <c r="C19" s="10" t="s">
        <v>96</v>
      </c>
      <c r="D19" s="11">
        <v>3200</v>
      </c>
      <c r="E19" s="12"/>
      <c r="F19" s="12"/>
      <c r="G19" s="12"/>
      <c r="H19" s="12"/>
      <c r="I19" s="12"/>
      <c r="J19" s="12">
        <f t="shared" si="0"/>
        <v>0</v>
      </c>
      <c r="K19" s="12">
        <f t="shared" si="1"/>
        <v>3200</v>
      </c>
    </row>
    <row r="20" spans="1:11" x14ac:dyDescent="0.25">
      <c r="A20" s="8">
        <v>11</v>
      </c>
      <c r="B20" s="9" t="s">
        <v>25</v>
      </c>
      <c r="C20" s="10" t="s">
        <v>45</v>
      </c>
      <c r="D20" s="12">
        <v>351</v>
      </c>
      <c r="E20" s="12"/>
      <c r="F20" s="12"/>
      <c r="G20" s="12"/>
      <c r="H20" s="12"/>
      <c r="I20" s="12"/>
      <c r="J20" s="12">
        <f t="shared" si="0"/>
        <v>0</v>
      </c>
      <c r="K20" s="12">
        <f t="shared" si="1"/>
        <v>351</v>
      </c>
    </row>
    <row r="21" spans="1:11" x14ac:dyDescent="0.25">
      <c r="A21" s="8">
        <v>12</v>
      </c>
      <c r="B21" s="9" t="s">
        <v>25</v>
      </c>
      <c r="C21" s="10" t="s">
        <v>46</v>
      </c>
      <c r="D21" s="12">
        <v>700</v>
      </c>
      <c r="E21" s="12"/>
      <c r="F21" s="12"/>
      <c r="G21" s="12"/>
      <c r="H21" s="12"/>
      <c r="I21" s="12"/>
      <c r="J21" s="12">
        <f t="shared" si="0"/>
        <v>0</v>
      </c>
      <c r="K21" s="12">
        <f t="shared" si="1"/>
        <v>700</v>
      </c>
    </row>
    <row r="22" spans="1:11" ht="30" x14ac:dyDescent="0.25">
      <c r="A22" s="8">
        <v>13</v>
      </c>
      <c r="B22" s="9" t="s">
        <v>30</v>
      </c>
      <c r="C22" s="10" t="s">
        <v>47</v>
      </c>
      <c r="D22" s="12">
        <v>4442</v>
      </c>
      <c r="E22" s="12"/>
      <c r="F22" s="12"/>
      <c r="G22" s="12"/>
      <c r="H22" s="12"/>
      <c r="I22" s="12"/>
      <c r="J22" s="12">
        <f t="shared" si="0"/>
        <v>0</v>
      </c>
      <c r="K22" s="12">
        <f t="shared" si="1"/>
        <v>4442</v>
      </c>
    </row>
    <row r="23" spans="1:11" ht="45" x14ac:dyDescent="0.25">
      <c r="A23" s="8">
        <v>14</v>
      </c>
      <c r="B23" s="9" t="s">
        <v>30</v>
      </c>
      <c r="C23" s="10" t="s">
        <v>48</v>
      </c>
      <c r="D23" s="12">
        <v>2290</v>
      </c>
      <c r="E23" s="12"/>
      <c r="F23" s="12"/>
      <c r="G23" s="12"/>
      <c r="H23" s="12"/>
      <c r="I23" s="12"/>
      <c r="J23" s="12">
        <f t="shared" si="0"/>
        <v>0</v>
      </c>
      <c r="K23" s="12">
        <f t="shared" si="1"/>
        <v>2290</v>
      </c>
    </row>
    <row r="24" spans="1:11" ht="30" x14ac:dyDescent="0.25">
      <c r="A24" s="8">
        <v>15</v>
      </c>
      <c r="B24" s="9" t="s">
        <v>30</v>
      </c>
      <c r="C24" s="10" t="s">
        <v>49</v>
      </c>
      <c r="D24" s="12">
        <v>568</v>
      </c>
      <c r="E24" s="12"/>
      <c r="F24" s="12"/>
      <c r="G24" s="12"/>
      <c r="H24" s="12"/>
      <c r="I24" s="12"/>
      <c r="J24" s="12">
        <f t="shared" si="0"/>
        <v>0</v>
      </c>
      <c r="K24" s="12">
        <f t="shared" si="1"/>
        <v>568</v>
      </c>
    </row>
    <row r="25" spans="1:11" ht="30" x14ac:dyDescent="0.25">
      <c r="A25" s="8">
        <v>16</v>
      </c>
      <c r="B25" s="9" t="s">
        <v>30</v>
      </c>
      <c r="C25" s="10" t="s">
        <v>97</v>
      </c>
      <c r="D25" s="12">
        <v>2498</v>
      </c>
      <c r="E25" s="12"/>
      <c r="F25" s="12"/>
      <c r="G25" s="12"/>
      <c r="H25" s="12"/>
      <c r="I25" s="12"/>
      <c r="J25" s="12">
        <f t="shared" si="0"/>
        <v>0</v>
      </c>
      <c r="K25" s="12">
        <f t="shared" si="1"/>
        <v>2498</v>
      </c>
    </row>
    <row r="26" spans="1:11" ht="30" x14ac:dyDescent="0.25">
      <c r="A26" s="8">
        <v>17</v>
      </c>
      <c r="B26" s="9" t="s">
        <v>30</v>
      </c>
      <c r="C26" s="10" t="s">
        <v>50</v>
      </c>
      <c r="D26" s="12">
        <v>218</v>
      </c>
      <c r="E26" s="12"/>
      <c r="F26" s="12"/>
      <c r="G26" s="12"/>
      <c r="H26" s="12"/>
      <c r="I26" s="12"/>
      <c r="J26" s="12">
        <f t="shared" si="0"/>
        <v>0</v>
      </c>
      <c r="K26" s="12">
        <f t="shared" si="1"/>
        <v>218</v>
      </c>
    </row>
    <row r="27" spans="1:11" ht="75" x14ac:dyDescent="0.25">
      <c r="A27" s="8">
        <v>18</v>
      </c>
      <c r="B27" s="9" t="s">
        <v>30</v>
      </c>
      <c r="C27" s="10" t="s">
        <v>51</v>
      </c>
      <c r="D27" s="12">
        <v>16261</v>
      </c>
      <c r="E27" s="12"/>
      <c r="F27" s="12"/>
      <c r="G27" s="12"/>
      <c r="H27" s="12"/>
      <c r="I27" s="12"/>
      <c r="J27" s="12">
        <f t="shared" si="0"/>
        <v>0</v>
      </c>
      <c r="K27" s="12">
        <f t="shared" si="1"/>
        <v>16261</v>
      </c>
    </row>
    <row r="28" spans="1:11" ht="45" x14ac:dyDescent="0.25">
      <c r="A28" s="8">
        <v>19</v>
      </c>
      <c r="B28" s="9" t="s">
        <v>30</v>
      </c>
      <c r="C28" s="10" t="s">
        <v>52</v>
      </c>
      <c r="D28" s="12">
        <v>3034</v>
      </c>
      <c r="E28" s="12"/>
      <c r="F28" s="12"/>
      <c r="G28" s="12"/>
      <c r="H28" s="12"/>
      <c r="I28" s="12"/>
      <c r="J28" s="12">
        <f t="shared" si="0"/>
        <v>0</v>
      </c>
      <c r="K28" s="12">
        <f t="shared" si="1"/>
        <v>3034</v>
      </c>
    </row>
    <row r="29" spans="1:11" ht="30" x14ac:dyDescent="0.25">
      <c r="A29" s="8">
        <v>20</v>
      </c>
      <c r="B29" s="9" t="s">
        <v>30</v>
      </c>
      <c r="C29" s="10" t="s">
        <v>53</v>
      </c>
      <c r="D29" s="12">
        <v>3762</v>
      </c>
      <c r="E29" s="12"/>
      <c r="F29" s="12"/>
      <c r="G29" s="12"/>
      <c r="H29" s="12"/>
      <c r="I29" s="12"/>
      <c r="J29" s="12">
        <f t="shared" si="0"/>
        <v>0</v>
      </c>
      <c r="K29" s="12">
        <f t="shared" si="1"/>
        <v>3762</v>
      </c>
    </row>
    <row r="30" spans="1:11" ht="30" x14ac:dyDescent="0.25">
      <c r="A30" s="8">
        <v>21</v>
      </c>
      <c r="B30" s="9" t="s">
        <v>30</v>
      </c>
      <c r="C30" s="10" t="s">
        <v>54</v>
      </c>
      <c r="D30" s="12">
        <v>2747</v>
      </c>
      <c r="E30" s="12"/>
      <c r="F30" s="12"/>
      <c r="G30" s="12"/>
      <c r="H30" s="12"/>
      <c r="I30" s="12"/>
      <c r="J30" s="12">
        <f t="shared" si="0"/>
        <v>0</v>
      </c>
      <c r="K30" s="12">
        <f t="shared" si="1"/>
        <v>2747</v>
      </c>
    </row>
    <row r="31" spans="1:11" ht="45" x14ac:dyDescent="0.25">
      <c r="A31" s="8">
        <v>22</v>
      </c>
      <c r="B31" s="9" t="s">
        <v>30</v>
      </c>
      <c r="C31" s="10" t="s">
        <v>55</v>
      </c>
      <c r="D31" s="12">
        <v>2210</v>
      </c>
      <c r="E31" s="12"/>
      <c r="F31" s="12"/>
      <c r="G31" s="12"/>
      <c r="H31" s="12"/>
      <c r="I31" s="12"/>
      <c r="J31" s="12">
        <f t="shared" si="0"/>
        <v>0</v>
      </c>
      <c r="K31" s="12">
        <f t="shared" si="1"/>
        <v>2210</v>
      </c>
    </row>
    <row r="32" spans="1:11" ht="30" x14ac:dyDescent="0.25">
      <c r="A32" s="8">
        <v>23</v>
      </c>
      <c r="B32" s="9" t="s">
        <v>26</v>
      </c>
      <c r="C32" s="10" t="s">
        <v>56</v>
      </c>
      <c r="D32" s="12">
        <v>6245</v>
      </c>
      <c r="E32" s="12"/>
      <c r="F32" s="12"/>
      <c r="G32" s="12"/>
      <c r="H32" s="12"/>
      <c r="I32" s="12"/>
      <c r="J32" s="12">
        <f t="shared" si="0"/>
        <v>0</v>
      </c>
      <c r="K32" s="12">
        <f t="shared" si="1"/>
        <v>6245</v>
      </c>
    </row>
    <row r="33" spans="1:11" ht="45" x14ac:dyDescent="0.25">
      <c r="A33" s="8">
        <v>24</v>
      </c>
      <c r="B33" s="9" t="s">
        <v>26</v>
      </c>
      <c r="C33" s="10" t="s">
        <v>57</v>
      </c>
      <c r="D33" s="12">
        <v>29640</v>
      </c>
      <c r="E33" s="12"/>
      <c r="F33" s="12"/>
      <c r="G33" s="12"/>
      <c r="H33" s="12"/>
      <c r="I33" s="12"/>
      <c r="J33" s="12">
        <f t="shared" si="0"/>
        <v>0</v>
      </c>
      <c r="K33" s="12">
        <f t="shared" si="1"/>
        <v>29640</v>
      </c>
    </row>
    <row r="34" spans="1:11" ht="30" x14ac:dyDescent="0.25">
      <c r="A34" s="8">
        <v>25</v>
      </c>
      <c r="B34" s="9" t="s">
        <v>58</v>
      </c>
      <c r="C34" s="10" t="s">
        <v>59</v>
      </c>
      <c r="D34" s="12">
        <v>679</v>
      </c>
      <c r="E34" s="12"/>
      <c r="F34" s="12"/>
      <c r="G34" s="12"/>
      <c r="H34" s="12"/>
      <c r="I34" s="12"/>
      <c r="J34" s="12">
        <f t="shared" si="0"/>
        <v>0</v>
      </c>
      <c r="K34" s="12">
        <f t="shared" si="1"/>
        <v>679</v>
      </c>
    </row>
    <row r="35" spans="1:11" ht="45" x14ac:dyDescent="0.25">
      <c r="A35" s="8">
        <v>26</v>
      </c>
      <c r="B35" s="9" t="s">
        <v>58</v>
      </c>
      <c r="C35" s="10" t="s">
        <v>60</v>
      </c>
      <c r="D35" s="12">
        <v>1799</v>
      </c>
      <c r="E35" s="12"/>
      <c r="F35" s="12"/>
      <c r="G35" s="12"/>
      <c r="H35" s="12"/>
      <c r="I35" s="12"/>
      <c r="J35" s="12">
        <f t="shared" si="0"/>
        <v>0</v>
      </c>
      <c r="K35" s="12">
        <f t="shared" si="1"/>
        <v>1799</v>
      </c>
    </row>
    <row r="36" spans="1:11" ht="45" x14ac:dyDescent="0.25">
      <c r="A36" s="8">
        <v>27</v>
      </c>
      <c r="B36" s="9" t="s">
        <v>58</v>
      </c>
      <c r="C36" s="10" t="s">
        <v>61</v>
      </c>
      <c r="D36" s="12">
        <v>1528</v>
      </c>
      <c r="E36" s="12"/>
      <c r="F36" s="12"/>
      <c r="G36" s="12"/>
      <c r="H36" s="12"/>
      <c r="I36" s="12"/>
      <c r="J36" s="12">
        <f t="shared" si="0"/>
        <v>0</v>
      </c>
      <c r="K36" s="12">
        <f t="shared" si="1"/>
        <v>1528</v>
      </c>
    </row>
    <row r="37" spans="1:11" ht="45" x14ac:dyDescent="0.25">
      <c r="A37" s="8">
        <v>28</v>
      </c>
      <c r="B37" s="9" t="s">
        <v>58</v>
      </c>
      <c r="C37" s="10" t="s">
        <v>62</v>
      </c>
      <c r="D37" s="12">
        <v>3476</v>
      </c>
      <c r="E37" s="12"/>
      <c r="F37" s="12"/>
      <c r="G37" s="12"/>
      <c r="H37" s="12"/>
      <c r="I37" s="12"/>
      <c r="J37" s="12">
        <f t="shared" si="0"/>
        <v>0</v>
      </c>
      <c r="K37" s="12">
        <f t="shared" si="1"/>
        <v>3476</v>
      </c>
    </row>
    <row r="38" spans="1:11" ht="30" x14ac:dyDescent="0.25">
      <c r="A38" s="8">
        <v>29</v>
      </c>
      <c r="B38" s="9" t="s">
        <v>58</v>
      </c>
      <c r="C38" s="10" t="s">
        <v>63</v>
      </c>
      <c r="D38" s="12">
        <v>517</v>
      </c>
      <c r="E38" s="12"/>
      <c r="F38" s="12"/>
      <c r="G38" s="12"/>
      <c r="H38" s="12"/>
      <c r="I38" s="12"/>
      <c r="J38" s="12">
        <f t="shared" si="0"/>
        <v>0</v>
      </c>
      <c r="K38" s="12">
        <f t="shared" si="1"/>
        <v>517</v>
      </c>
    </row>
    <row r="39" spans="1:11" ht="45" x14ac:dyDescent="0.25">
      <c r="A39" s="8">
        <v>30</v>
      </c>
      <c r="B39" s="9" t="s">
        <v>58</v>
      </c>
      <c r="C39" s="10" t="s">
        <v>64</v>
      </c>
      <c r="D39" s="12">
        <v>1331</v>
      </c>
      <c r="E39" s="12"/>
      <c r="F39" s="12"/>
      <c r="G39" s="12"/>
      <c r="H39" s="12"/>
      <c r="I39" s="12"/>
      <c r="J39" s="12">
        <f t="shared" si="0"/>
        <v>0</v>
      </c>
      <c r="K39" s="12">
        <f t="shared" si="1"/>
        <v>1331</v>
      </c>
    </row>
    <row r="40" spans="1:11" ht="30" x14ac:dyDescent="0.25">
      <c r="A40" s="8">
        <v>31</v>
      </c>
      <c r="B40" s="9" t="s">
        <v>58</v>
      </c>
      <c r="C40" s="10" t="s">
        <v>65</v>
      </c>
      <c r="D40" s="12">
        <v>798</v>
      </c>
      <c r="E40" s="12"/>
      <c r="F40" s="12"/>
      <c r="G40" s="12"/>
      <c r="H40" s="12"/>
      <c r="I40" s="12"/>
      <c r="J40" s="12">
        <f t="shared" si="0"/>
        <v>0</v>
      </c>
      <c r="K40" s="12">
        <f t="shared" si="1"/>
        <v>798</v>
      </c>
    </row>
    <row r="41" spans="1:11" ht="45" x14ac:dyDescent="0.25">
      <c r="A41" s="8">
        <v>32</v>
      </c>
      <c r="B41" s="9" t="s">
        <v>58</v>
      </c>
      <c r="C41" s="10" t="s">
        <v>66</v>
      </c>
      <c r="D41" s="12">
        <v>10324</v>
      </c>
      <c r="E41" s="12"/>
      <c r="F41" s="12"/>
      <c r="G41" s="12"/>
      <c r="H41" s="12"/>
      <c r="I41" s="12"/>
      <c r="J41" s="12">
        <f t="shared" si="0"/>
        <v>0</v>
      </c>
      <c r="K41" s="12">
        <f t="shared" si="1"/>
        <v>10324</v>
      </c>
    </row>
    <row r="42" spans="1:11" ht="30" x14ac:dyDescent="0.25">
      <c r="A42" s="8">
        <v>33</v>
      </c>
      <c r="B42" s="9" t="s">
        <v>58</v>
      </c>
      <c r="C42" s="10" t="s">
        <v>67</v>
      </c>
      <c r="D42" s="12">
        <v>3799</v>
      </c>
      <c r="E42" s="12"/>
      <c r="F42" s="12"/>
      <c r="G42" s="12"/>
      <c r="H42" s="12"/>
      <c r="I42" s="12"/>
      <c r="J42" s="12">
        <f t="shared" si="0"/>
        <v>0</v>
      </c>
      <c r="K42" s="12">
        <f t="shared" si="1"/>
        <v>3799</v>
      </c>
    </row>
    <row r="43" spans="1:11" ht="45" x14ac:dyDescent="0.25">
      <c r="A43" s="8">
        <v>34</v>
      </c>
      <c r="B43" s="9" t="s">
        <v>58</v>
      </c>
      <c r="C43" s="10" t="s">
        <v>68</v>
      </c>
      <c r="D43" s="12">
        <v>9980</v>
      </c>
      <c r="E43" s="12"/>
      <c r="F43" s="12"/>
      <c r="G43" s="12"/>
      <c r="H43" s="12"/>
      <c r="I43" s="12"/>
      <c r="J43" s="12">
        <f t="shared" si="0"/>
        <v>0</v>
      </c>
      <c r="K43" s="12">
        <f t="shared" si="1"/>
        <v>9980</v>
      </c>
    </row>
    <row r="44" spans="1:11" ht="30" x14ac:dyDescent="0.25">
      <c r="A44" s="8">
        <v>38</v>
      </c>
      <c r="B44" s="9" t="s">
        <v>58</v>
      </c>
      <c r="C44" s="16" t="s">
        <v>98</v>
      </c>
      <c r="D44" s="12">
        <v>1579</v>
      </c>
      <c r="E44" s="12"/>
      <c r="F44" s="12"/>
      <c r="G44" s="12"/>
      <c r="H44" s="12"/>
      <c r="I44" s="12"/>
      <c r="J44" s="12">
        <f t="shared" si="0"/>
        <v>0</v>
      </c>
      <c r="K44" s="12">
        <f t="shared" si="1"/>
        <v>1579</v>
      </c>
    </row>
    <row r="45" spans="1:11" ht="30" x14ac:dyDescent="0.25">
      <c r="A45" s="8">
        <v>39</v>
      </c>
      <c r="B45" s="9" t="s">
        <v>58</v>
      </c>
      <c r="C45" s="16" t="s">
        <v>99</v>
      </c>
      <c r="D45" s="12">
        <v>6600</v>
      </c>
      <c r="E45" s="12"/>
      <c r="F45" s="12"/>
      <c r="G45" s="12"/>
      <c r="H45" s="12"/>
      <c r="I45" s="12"/>
      <c r="J45" s="12">
        <f t="shared" si="0"/>
        <v>0</v>
      </c>
      <c r="K45" s="12">
        <f t="shared" si="1"/>
        <v>6600</v>
      </c>
    </row>
    <row r="46" spans="1:11" ht="45" x14ac:dyDescent="0.25">
      <c r="A46" s="8">
        <v>40</v>
      </c>
      <c r="B46" s="9" t="s">
        <v>58</v>
      </c>
      <c r="C46" s="16" t="s">
        <v>100</v>
      </c>
      <c r="D46" s="12">
        <v>1318</v>
      </c>
      <c r="E46" s="12"/>
      <c r="F46" s="12"/>
      <c r="G46" s="12"/>
      <c r="H46" s="12"/>
      <c r="I46" s="12"/>
      <c r="J46" s="12">
        <f t="shared" si="0"/>
        <v>0</v>
      </c>
      <c r="K46" s="12">
        <f t="shared" si="1"/>
        <v>1318</v>
      </c>
    </row>
    <row r="47" spans="1:11" ht="30" x14ac:dyDescent="0.25">
      <c r="A47" s="8">
        <v>41</v>
      </c>
      <c r="B47" s="9" t="s">
        <v>58</v>
      </c>
      <c r="C47" s="16" t="s">
        <v>101</v>
      </c>
      <c r="D47" s="12">
        <v>9877</v>
      </c>
      <c r="E47" s="12"/>
      <c r="F47" s="12"/>
      <c r="G47" s="12"/>
      <c r="H47" s="12"/>
      <c r="I47" s="12"/>
      <c r="J47" s="12">
        <f t="shared" si="0"/>
        <v>0</v>
      </c>
      <c r="K47" s="12">
        <f t="shared" si="1"/>
        <v>9877</v>
      </c>
    </row>
    <row r="48" spans="1:11" ht="45" x14ac:dyDescent="0.25">
      <c r="A48" s="8">
        <v>42</v>
      </c>
      <c r="B48" s="9" t="s">
        <v>27</v>
      </c>
      <c r="C48" s="10" t="s">
        <v>70</v>
      </c>
      <c r="D48" s="12">
        <v>21200</v>
      </c>
      <c r="E48" s="12"/>
      <c r="F48" s="12"/>
      <c r="G48" s="12"/>
      <c r="H48" s="12"/>
      <c r="I48" s="12"/>
      <c r="J48" s="12">
        <f t="shared" si="0"/>
        <v>0</v>
      </c>
      <c r="K48" s="12">
        <f t="shared" si="1"/>
        <v>21200</v>
      </c>
    </row>
    <row r="49" spans="1:11" ht="30" x14ac:dyDescent="0.25">
      <c r="A49" s="8">
        <v>43</v>
      </c>
      <c r="B49" s="9" t="s">
        <v>27</v>
      </c>
      <c r="C49" s="10" t="s">
        <v>71</v>
      </c>
      <c r="D49" s="12">
        <v>11831</v>
      </c>
      <c r="E49" s="12"/>
      <c r="F49" s="12"/>
      <c r="G49" s="12"/>
      <c r="H49" s="12"/>
      <c r="I49" s="12"/>
      <c r="J49" s="12">
        <f t="shared" si="0"/>
        <v>0</v>
      </c>
      <c r="K49" s="12">
        <f t="shared" si="1"/>
        <v>11831</v>
      </c>
    </row>
    <row r="50" spans="1:11" x14ac:dyDescent="0.25">
      <c r="A50" s="8">
        <v>44</v>
      </c>
      <c r="B50" s="9" t="s">
        <v>35</v>
      </c>
      <c r="C50" s="10" t="s">
        <v>72</v>
      </c>
      <c r="D50" s="12">
        <v>1438</v>
      </c>
      <c r="E50" s="12"/>
      <c r="F50" s="12"/>
      <c r="G50" s="12"/>
      <c r="H50" s="12"/>
      <c r="I50" s="12"/>
      <c r="J50" s="12">
        <f t="shared" si="0"/>
        <v>0</v>
      </c>
      <c r="K50" s="12">
        <f t="shared" si="1"/>
        <v>1438</v>
      </c>
    </row>
    <row r="51" spans="1:11" x14ac:dyDescent="0.25">
      <c r="A51" s="8">
        <v>45</v>
      </c>
      <c r="B51" s="9" t="s">
        <v>35</v>
      </c>
      <c r="C51" s="10" t="s">
        <v>73</v>
      </c>
      <c r="D51" s="12">
        <v>250</v>
      </c>
      <c r="E51" s="12"/>
      <c r="F51" s="12"/>
      <c r="G51" s="12"/>
      <c r="H51" s="12"/>
      <c r="I51" s="12"/>
      <c r="J51" s="12">
        <f t="shared" si="0"/>
        <v>0</v>
      </c>
      <c r="K51" s="12">
        <f t="shared" si="1"/>
        <v>250</v>
      </c>
    </row>
    <row r="52" spans="1:11" ht="30" x14ac:dyDescent="0.25">
      <c r="A52" s="8">
        <v>46</v>
      </c>
      <c r="B52" s="9" t="s">
        <v>69</v>
      </c>
      <c r="C52" s="16" t="s">
        <v>103</v>
      </c>
      <c r="D52" s="12">
        <v>334</v>
      </c>
      <c r="E52" s="12"/>
      <c r="F52" s="12"/>
      <c r="G52" s="12"/>
      <c r="H52" s="12"/>
      <c r="I52" s="12"/>
      <c r="J52" s="12">
        <f t="shared" si="0"/>
        <v>0</v>
      </c>
      <c r="K52" s="12">
        <f t="shared" si="1"/>
        <v>334</v>
      </c>
    </row>
    <row r="53" spans="1:11" ht="30" x14ac:dyDescent="0.25">
      <c r="A53" s="8">
        <v>47</v>
      </c>
      <c r="B53" s="9" t="s">
        <v>69</v>
      </c>
      <c r="C53" s="16" t="s">
        <v>104</v>
      </c>
      <c r="D53" s="12">
        <v>346</v>
      </c>
      <c r="E53" s="12"/>
      <c r="F53" s="12"/>
      <c r="G53" s="12"/>
      <c r="H53" s="12"/>
      <c r="I53" s="12"/>
      <c r="J53" s="12">
        <f t="shared" si="0"/>
        <v>0</v>
      </c>
      <c r="K53" s="12">
        <f t="shared" si="1"/>
        <v>346</v>
      </c>
    </row>
    <row r="54" spans="1:11" x14ac:dyDescent="0.25">
      <c r="A54" s="8">
        <v>48</v>
      </c>
      <c r="B54" s="9" t="s">
        <v>102</v>
      </c>
      <c r="C54" s="16" t="s">
        <v>74</v>
      </c>
      <c r="D54" s="12">
        <v>400</v>
      </c>
      <c r="E54" s="12"/>
      <c r="F54" s="12"/>
      <c r="G54" s="12"/>
      <c r="H54" s="12"/>
      <c r="I54" s="12"/>
      <c r="J54" s="12">
        <f t="shared" si="0"/>
        <v>0</v>
      </c>
      <c r="K54" s="12">
        <f t="shared" si="1"/>
        <v>400</v>
      </c>
    </row>
    <row r="55" spans="1:11" x14ac:dyDescent="0.25">
      <c r="A55" s="8">
        <v>49</v>
      </c>
      <c r="B55" s="9" t="s">
        <v>28</v>
      </c>
      <c r="C55" s="16" t="s">
        <v>105</v>
      </c>
      <c r="D55" s="12">
        <v>600</v>
      </c>
      <c r="E55" s="12"/>
      <c r="F55" s="12"/>
      <c r="G55" s="12"/>
      <c r="H55" s="12"/>
      <c r="I55" s="12"/>
      <c r="J55" s="12">
        <f t="shared" si="0"/>
        <v>0</v>
      </c>
      <c r="K55" s="12">
        <f t="shared" si="1"/>
        <v>600</v>
      </c>
    </row>
    <row r="56" spans="1:11" x14ac:dyDescent="0.25">
      <c r="A56" s="8">
        <v>50</v>
      </c>
      <c r="B56" s="9" t="s">
        <v>28</v>
      </c>
      <c r="C56" s="16" t="s">
        <v>75</v>
      </c>
      <c r="D56" s="12">
        <v>1525</v>
      </c>
      <c r="E56" s="12"/>
      <c r="F56" s="12"/>
      <c r="G56" s="12"/>
      <c r="H56" s="12"/>
      <c r="I56" s="12"/>
      <c r="J56" s="12">
        <f t="shared" si="0"/>
        <v>0</v>
      </c>
      <c r="K56" s="12">
        <f t="shared" si="1"/>
        <v>1525</v>
      </c>
    </row>
    <row r="57" spans="1:11" x14ac:dyDescent="0.25">
      <c r="A57" s="8">
        <v>51</v>
      </c>
      <c r="B57" s="9"/>
      <c r="C57" s="16"/>
      <c r="D57" s="12"/>
      <c r="E57" s="12"/>
      <c r="F57" s="12"/>
      <c r="G57" s="12"/>
      <c r="H57" s="12"/>
      <c r="I57" s="12"/>
      <c r="J57" s="12"/>
      <c r="K57" s="12"/>
    </row>
    <row r="58" spans="1:11" x14ac:dyDescent="0.25">
      <c r="A58" s="8">
        <v>52</v>
      </c>
      <c r="B58" s="17" t="s">
        <v>11</v>
      </c>
      <c r="C58" s="17"/>
      <c r="D58" s="12">
        <f>SUM(D10:D57)</f>
        <v>188281</v>
      </c>
      <c r="E58" s="12">
        <f t="shared" ref="E58:K58" si="2">SUM(E10:E57)</f>
        <v>0</v>
      </c>
      <c r="F58" s="12">
        <f t="shared" si="2"/>
        <v>0</v>
      </c>
      <c r="G58" s="12">
        <f t="shared" si="2"/>
        <v>0</v>
      </c>
      <c r="H58" s="12">
        <f t="shared" si="2"/>
        <v>0</v>
      </c>
      <c r="I58" s="12">
        <f t="shared" si="2"/>
        <v>0</v>
      </c>
      <c r="J58" s="12">
        <f t="shared" si="0"/>
        <v>0</v>
      </c>
      <c r="K58" s="12">
        <f t="shared" si="2"/>
        <v>188281</v>
      </c>
    </row>
    <row r="59" spans="1:11" x14ac:dyDescent="0.25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0" spans="1:11" ht="18.75" x14ac:dyDescent="0.3">
      <c r="A60" s="43" t="s">
        <v>12</v>
      </c>
      <c r="B60" s="43"/>
      <c r="C60" s="43"/>
      <c r="E60" s="20"/>
      <c r="F60" s="20"/>
      <c r="G60" s="21"/>
      <c r="H60" s="21"/>
      <c r="I60" s="19"/>
      <c r="J60" s="19"/>
      <c r="K60" s="19"/>
    </row>
    <row r="61" spans="1:11" ht="18.75" x14ac:dyDescent="0.3">
      <c r="A61" s="22" t="s">
        <v>13</v>
      </c>
      <c r="B61" s="23"/>
      <c r="C61" s="24">
        <f>D58</f>
        <v>188281</v>
      </c>
      <c r="E61" s="25"/>
      <c r="F61" s="25"/>
      <c r="G61" s="26"/>
      <c r="H61" s="25"/>
      <c r="I61" s="19"/>
      <c r="J61" s="19"/>
      <c r="K61" s="19"/>
    </row>
    <row r="62" spans="1:11" ht="18.75" x14ac:dyDescent="0.3">
      <c r="A62" s="22" t="s">
        <v>14</v>
      </c>
      <c r="B62" s="23"/>
      <c r="C62" s="24">
        <f>SUM(E58:I58)</f>
        <v>0</v>
      </c>
      <c r="E62" s="25"/>
      <c r="F62" s="25"/>
      <c r="G62" s="26"/>
      <c r="H62" s="25"/>
      <c r="I62" s="19"/>
      <c r="J62" s="19"/>
      <c r="K62" s="19"/>
    </row>
    <row r="63" spans="1:11" ht="18.75" x14ac:dyDescent="0.3">
      <c r="A63" s="22" t="s">
        <v>15</v>
      </c>
      <c r="B63" s="23"/>
      <c r="C63" s="24">
        <f>C61-C62</f>
        <v>188281</v>
      </c>
      <c r="E63" s="25"/>
      <c r="F63" s="25"/>
      <c r="G63" s="26"/>
      <c r="H63" s="25"/>
    </row>
    <row r="64" spans="1:11" x14ac:dyDescent="0.25">
      <c r="A64" s="18"/>
      <c r="D64" s="19"/>
      <c r="E64" s="25"/>
      <c r="F64" s="25"/>
      <c r="G64" s="19"/>
      <c r="H64" s="19"/>
    </row>
    <row r="65" spans="1:7" ht="18.75" x14ac:dyDescent="0.3">
      <c r="A65" s="27" t="s">
        <v>16</v>
      </c>
      <c r="B65" s="28"/>
      <c r="C65" s="28"/>
      <c r="D65" s="29"/>
      <c r="E65" s="19"/>
      <c r="F65" s="19"/>
      <c r="G65" s="19"/>
    </row>
    <row r="66" spans="1:7" x14ac:dyDescent="0.25">
      <c r="A66" s="30" t="s">
        <v>17</v>
      </c>
      <c r="B66" s="19"/>
      <c r="C66" s="19"/>
      <c r="D66" s="31"/>
      <c r="E66" s="19"/>
      <c r="F66" s="19"/>
      <c r="G66" s="19"/>
    </row>
    <row r="67" spans="1:7" x14ac:dyDescent="0.25">
      <c r="A67" s="30" t="s">
        <v>18</v>
      </c>
      <c r="B67" s="19"/>
      <c r="C67" s="19"/>
      <c r="D67" s="31"/>
      <c r="E67" s="19"/>
      <c r="F67" s="19"/>
      <c r="G67" s="19"/>
    </row>
    <row r="68" spans="1:7" ht="18.75" x14ac:dyDescent="0.3">
      <c r="A68" s="30" t="s">
        <v>19</v>
      </c>
      <c r="B68" s="19"/>
      <c r="C68" s="19"/>
      <c r="D68" s="31"/>
      <c r="E68" s="19"/>
      <c r="F68" s="19"/>
      <c r="G68" s="19"/>
    </row>
    <row r="69" spans="1:7" x14ac:dyDescent="0.25">
      <c r="A69" s="30" t="s">
        <v>20</v>
      </c>
      <c r="B69" s="19"/>
      <c r="C69" s="19"/>
      <c r="D69" s="31"/>
    </row>
    <row r="70" spans="1:7" x14ac:dyDescent="0.25">
      <c r="A70" s="32" t="s">
        <v>21</v>
      </c>
      <c r="B70" s="33"/>
      <c r="C70" s="33"/>
      <c r="D70" s="34"/>
    </row>
  </sheetData>
  <mergeCells count="10">
    <mergeCell ref="K8:K9"/>
    <mergeCell ref="A60:C60"/>
    <mergeCell ref="D1:I1"/>
    <mergeCell ref="D2:I2"/>
    <mergeCell ref="D3:I4"/>
    <mergeCell ref="A1:B1"/>
    <mergeCell ref="A8:A9"/>
    <mergeCell ref="B8:B9"/>
    <mergeCell ref="C8:C9"/>
    <mergeCell ref="D8:D9"/>
  </mergeCells>
  <pageMargins left="0.7" right="0.7" top="0.75" bottom="0.75" header="0.3" footer="0.3"/>
  <pageSetup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C7A13-9481-4F91-B9B0-36C5E9641EA0}">
  <dimension ref="A1:Q44"/>
  <sheetViews>
    <sheetView tabSelected="1" topLeftCell="A14" zoomScaleNormal="100" workbookViewId="0">
      <selection activeCell="B26" sqref="B26"/>
    </sheetView>
  </sheetViews>
  <sheetFormatPr defaultRowHeight="15" x14ac:dyDescent="0.25"/>
  <cols>
    <col min="1" max="1" width="4.7109375" bestFit="1" customWidth="1"/>
    <col min="2" max="2" width="26" customWidth="1"/>
    <col min="3" max="3" width="82" customWidth="1"/>
    <col min="4" max="4" width="16.5703125" bestFit="1" customWidth="1"/>
    <col min="5" max="8" width="16.5703125" customWidth="1"/>
    <col min="9" max="9" width="15.85546875" customWidth="1"/>
    <col min="10" max="11" width="14.140625" customWidth="1"/>
    <col min="12" max="12" width="14.85546875" customWidth="1"/>
    <col min="13" max="14" width="14.42578125" customWidth="1"/>
    <col min="15" max="15" width="14" customWidth="1"/>
  </cols>
  <sheetData>
    <row r="1" spans="1:17" ht="18.75" x14ac:dyDescent="0.3">
      <c r="A1" s="1" t="s">
        <v>32</v>
      </c>
      <c r="B1" s="2"/>
      <c r="C1" s="3"/>
      <c r="D1" s="44" t="s">
        <v>34</v>
      </c>
      <c r="E1" s="44"/>
      <c r="F1" s="44"/>
      <c r="G1" s="44"/>
      <c r="H1" s="44"/>
      <c r="I1" s="44"/>
      <c r="J1" s="44"/>
      <c r="K1" s="44"/>
      <c r="L1" s="44"/>
      <c r="M1" s="44"/>
      <c r="N1" s="37"/>
    </row>
    <row r="2" spans="1:17" ht="18.75" x14ac:dyDescent="0.3">
      <c r="A2" s="35" t="s">
        <v>0</v>
      </c>
      <c r="B2" s="36"/>
      <c r="C2" s="3" t="s">
        <v>36</v>
      </c>
      <c r="D2" s="44" t="s">
        <v>33</v>
      </c>
      <c r="E2" s="44"/>
      <c r="F2" s="44"/>
      <c r="G2" s="44"/>
      <c r="H2" s="44"/>
      <c r="I2" s="44"/>
      <c r="J2" s="44"/>
      <c r="K2" s="44"/>
      <c r="L2" s="44"/>
      <c r="M2" s="44"/>
      <c r="N2" s="37"/>
    </row>
    <row r="3" spans="1:17" ht="18.75" x14ac:dyDescent="0.3">
      <c r="A3" s="35" t="s">
        <v>1</v>
      </c>
      <c r="B3" s="36"/>
      <c r="C3" s="4">
        <v>78644</v>
      </c>
      <c r="D3" s="45" t="s">
        <v>22</v>
      </c>
      <c r="E3" s="45"/>
      <c r="F3" s="45"/>
      <c r="G3" s="45"/>
      <c r="H3" s="45"/>
      <c r="I3" s="45"/>
      <c r="J3" s="45"/>
      <c r="K3" s="45"/>
      <c r="L3" s="45"/>
      <c r="M3" s="45"/>
      <c r="N3" s="38"/>
    </row>
    <row r="4" spans="1:17" ht="18.75" x14ac:dyDescent="0.3">
      <c r="A4" s="35" t="s">
        <v>2</v>
      </c>
      <c r="B4" s="36"/>
      <c r="C4" s="3" t="s">
        <v>94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38"/>
    </row>
    <row r="5" spans="1:17" ht="18.75" x14ac:dyDescent="0.3">
      <c r="A5" s="35"/>
      <c r="B5" s="36"/>
      <c r="C5" s="5"/>
      <c r="D5" s="6" t="s">
        <v>3</v>
      </c>
      <c r="E5" s="6"/>
      <c r="F5" s="6"/>
      <c r="G5" s="6"/>
      <c r="H5" s="6"/>
    </row>
    <row r="6" spans="1:17" ht="18.75" x14ac:dyDescent="0.3">
      <c r="A6" s="1"/>
      <c r="B6" s="2"/>
      <c r="C6" s="5"/>
      <c r="D6" s="6" t="s">
        <v>4</v>
      </c>
      <c r="E6" s="6"/>
      <c r="F6" s="6"/>
      <c r="G6" s="6"/>
      <c r="H6" s="6"/>
    </row>
    <row r="8" spans="1:17" ht="30.6" customHeight="1" x14ac:dyDescent="0.25">
      <c r="A8" s="47" t="s">
        <v>5</v>
      </c>
      <c r="B8" s="47" t="s">
        <v>6</v>
      </c>
      <c r="C8" s="47" t="s">
        <v>7</v>
      </c>
      <c r="D8" s="41" t="s">
        <v>8</v>
      </c>
      <c r="E8" s="7" t="s">
        <v>9</v>
      </c>
      <c r="F8" s="7" t="s">
        <v>9</v>
      </c>
      <c r="G8" s="7" t="s">
        <v>9</v>
      </c>
      <c r="H8" s="7" t="s">
        <v>9</v>
      </c>
      <c r="I8" s="7" t="s">
        <v>9</v>
      </c>
      <c r="J8" s="7" t="s">
        <v>9</v>
      </c>
      <c r="K8" s="7" t="s">
        <v>9</v>
      </c>
      <c r="L8" s="7" t="s">
        <v>9</v>
      </c>
      <c r="M8" s="7" t="s">
        <v>9</v>
      </c>
      <c r="N8" s="39"/>
      <c r="O8" s="41" t="s">
        <v>10</v>
      </c>
    </row>
    <row r="9" spans="1:17" ht="33.6" customHeight="1" thickBot="1" x14ac:dyDescent="0.3">
      <c r="A9" s="48"/>
      <c r="B9" s="48"/>
      <c r="C9" s="48"/>
      <c r="D9" s="42"/>
      <c r="E9" s="7" t="s">
        <v>23</v>
      </c>
      <c r="F9" s="7" t="s">
        <v>23</v>
      </c>
      <c r="G9" s="7" t="s">
        <v>23</v>
      </c>
      <c r="H9" s="7" t="s">
        <v>23</v>
      </c>
      <c r="I9" s="7" t="s">
        <v>23</v>
      </c>
      <c r="J9" s="7" t="s">
        <v>23</v>
      </c>
      <c r="K9" s="7" t="s">
        <v>23</v>
      </c>
      <c r="L9" s="7" t="s">
        <v>23</v>
      </c>
      <c r="M9" s="7" t="s">
        <v>23</v>
      </c>
      <c r="N9" s="40" t="s">
        <v>24</v>
      </c>
      <c r="O9" s="42"/>
    </row>
    <row r="10" spans="1:17" ht="24" thickTop="1" thickBot="1" x14ac:dyDescent="0.3">
      <c r="A10" s="8">
        <v>1</v>
      </c>
      <c r="B10" s="9" t="s">
        <v>29</v>
      </c>
      <c r="C10" s="50" t="s">
        <v>106</v>
      </c>
      <c r="D10" s="11">
        <v>1625</v>
      </c>
      <c r="E10" s="11"/>
      <c r="F10" s="11"/>
      <c r="G10" s="11"/>
      <c r="H10" s="11"/>
      <c r="I10" s="12"/>
      <c r="J10" s="12"/>
      <c r="K10" s="12"/>
      <c r="L10" s="12"/>
      <c r="M10" s="12"/>
      <c r="N10" s="12">
        <f>SUM(E10:M10)</f>
        <v>0</v>
      </c>
      <c r="O10" s="12">
        <f t="shared" ref="O10:O22" si="0">D10-SUM(E10:M10)</f>
        <v>1625</v>
      </c>
    </row>
    <row r="11" spans="1:17" ht="30.75" thickTop="1" x14ac:dyDescent="0.25">
      <c r="A11" s="8">
        <v>2</v>
      </c>
      <c r="B11" s="9" t="s">
        <v>25</v>
      </c>
      <c r="C11" s="10" t="s">
        <v>107</v>
      </c>
      <c r="D11" s="11">
        <v>2237</v>
      </c>
      <c r="E11" s="11"/>
      <c r="F11" s="11"/>
      <c r="G11" s="11"/>
      <c r="H11" s="11"/>
      <c r="I11" s="12"/>
      <c r="J11" s="12"/>
      <c r="K11" s="12"/>
      <c r="L11" s="12"/>
      <c r="M11" s="12"/>
      <c r="N11" s="12">
        <f t="shared" ref="N11:N32" si="1">SUM(E11:M11)</f>
        <v>0</v>
      </c>
      <c r="O11" s="12">
        <f t="shared" si="0"/>
        <v>2237</v>
      </c>
      <c r="Q11" s="13"/>
    </row>
    <row r="12" spans="1:17" x14ac:dyDescent="0.25">
      <c r="A12" s="8">
        <v>3</v>
      </c>
      <c r="B12" s="9"/>
      <c r="C12" s="49" t="s">
        <v>76</v>
      </c>
      <c r="D12" s="11">
        <v>2097</v>
      </c>
      <c r="E12" s="11"/>
      <c r="F12" s="11"/>
      <c r="G12" s="11"/>
      <c r="H12" s="11"/>
      <c r="I12" s="12"/>
      <c r="J12" s="12"/>
      <c r="K12" s="12"/>
      <c r="L12" s="12"/>
      <c r="M12" s="12"/>
      <c r="N12" s="12"/>
      <c r="O12" s="12"/>
      <c r="Q12" s="13"/>
    </row>
    <row r="13" spans="1:17" ht="30" x14ac:dyDescent="0.25">
      <c r="A13" s="8">
        <v>4</v>
      </c>
      <c r="B13" s="9" t="s">
        <v>30</v>
      </c>
      <c r="C13" s="10" t="s">
        <v>77</v>
      </c>
      <c r="D13" s="11">
        <v>6404</v>
      </c>
      <c r="E13" s="11"/>
      <c r="F13" s="11"/>
      <c r="G13" s="11"/>
      <c r="H13" s="11"/>
      <c r="I13" s="12"/>
      <c r="J13" s="12"/>
      <c r="K13" s="12"/>
      <c r="L13" s="12"/>
      <c r="M13" s="12"/>
      <c r="N13" s="12">
        <f t="shared" si="1"/>
        <v>0</v>
      </c>
      <c r="O13" s="12">
        <f t="shared" si="0"/>
        <v>6404</v>
      </c>
    </row>
    <row r="14" spans="1:17" x14ac:dyDescent="0.25">
      <c r="A14" s="8">
        <v>5</v>
      </c>
      <c r="B14" s="9" t="s">
        <v>30</v>
      </c>
      <c r="C14" s="10" t="s">
        <v>78</v>
      </c>
      <c r="D14" s="11">
        <v>330</v>
      </c>
      <c r="E14" s="11"/>
      <c r="F14" s="11"/>
      <c r="G14" s="11"/>
      <c r="H14" s="11"/>
      <c r="I14" s="12"/>
      <c r="J14" s="12"/>
      <c r="K14" s="12"/>
      <c r="L14" s="12"/>
      <c r="M14" s="12"/>
      <c r="N14" s="12">
        <f t="shared" si="1"/>
        <v>0</v>
      </c>
      <c r="O14" s="12">
        <f t="shared" si="0"/>
        <v>330</v>
      </c>
    </row>
    <row r="15" spans="1:17" ht="30" x14ac:dyDescent="0.25">
      <c r="A15" s="8">
        <v>6</v>
      </c>
      <c r="B15" s="9" t="s">
        <v>30</v>
      </c>
      <c r="C15" s="10" t="s">
        <v>79</v>
      </c>
      <c r="D15" s="11">
        <v>6024</v>
      </c>
      <c r="E15" s="11"/>
      <c r="F15" s="11"/>
      <c r="G15" s="11"/>
      <c r="H15" s="11"/>
      <c r="I15" s="12"/>
      <c r="J15" s="12"/>
      <c r="K15" s="12"/>
      <c r="L15" s="12"/>
      <c r="M15" s="12"/>
      <c r="N15" s="12">
        <f t="shared" si="1"/>
        <v>0</v>
      </c>
      <c r="O15" s="12">
        <f t="shared" si="0"/>
        <v>6024</v>
      </c>
    </row>
    <row r="16" spans="1:17" ht="30" x14ac:dyDescent="0.25">
      <c r="A16" s="8">
        <v>7</v>
      </c>
      <c r="B16" s="9" t="s">
        <v>30</v>
      </c>
      <c r="C16" s="10" t="s">
        <v>80</v>
      </c>
      <c r="D16" s="11">
        <v>9385</v>
      </c>
      <c r="E16" s="11"/>
      <c r="F16" s="11"/>
      <c r="G16" s="11"/>
      <c r="H16" s="11"/>
      <c r="I16" s="12"/>
      <c r="J16" s="12"/>
      <c r="K16" s="12"/>
      <c r="L16" s="12"/>
      <c r="M16" s="12"/>
      <c r="N16" s="12">
        <f t="shared" si="1"/>
        <v>0</v>
      </c>
      <c r="O16" s="12">
        <f t="shared" si="0"/>
        <v>9385</v>
      </c>
    </row>
    <row r="17" spans="1:15" x14ac:dyDescent="0.25">
      <c r="A17" s="8">
        <v>8</v>
      </c>
      <c r="B17" s="9" t="s">
        <v>30</v>
      </c>
      <c r="C17" s="10" t="s">
        <v>81</v>
      </c>
      <c r="D17" s="11">
        <v>4103</v>
      </c>
      <c r="E17" s="11"/>
      <c r="F17" s="11"/>
      <c r="G17" s="11"/>
      <c r="H17" s="11"/>
      <c r="I17" s="12"/>
      <c r="J17" s="12"/>
      <c r="K17" s="12"/>
      <c r="L17" s="12"/>
      <c r="M17" s="12"/>
      <c r="N17" s="12">
        <f t="shared" si="1"/>
        <v>0</v>
      </c>
      <c r="O17" s="12">
        <f t="shared" si="0"/>
        <v>4103</v>
      </c>
    </row>
    <row r="18" spans="1:15" ht="22.5" x14ac:dyDescent="0.25">
      <c r="A18" s="8">
        <v>9</v>
      </c>
      <c r="B18" s="9" t="s">
        <v>30</v>
      </c>
      <c r="C18" s="14" t="s">
        <v>82</v>
      </c>
      <c r="D18" s="11">
        <v>5229</v>
      </c>
      <c r="E18" s="11"/>
      <c r="F18" s="11"/>
      <c r="G18" s="11"/>
      <c r="H18" s="11"/>
      <c r="I18" s="12"/>
      <c r="J18" s="12"/>
      <c r="K18" s="12"/>
      <c r="L18" s="12"/>
      <c r="M18" s="12"/>
      <c r="N18" s="12">
        <f t="shared" si="1"/>
        <v>0</v>
      </c>
      <c r="O18" s="12">
        <f t="shared" si="0"/>
        <v>5229</v>
      </c>
    </row>
    <row r="19" spans="1:15" x14ac:dyDescent="0.25">
      <c r="A19" s="8">
        <v>10</v>
      </c>
      <c r="B19" s="9" t="s">
        <v>30</v>
      </c>
      <c r="C19" s="10" t="s">
        <v>83</v>
      </c>
      <c r="D19" s="11">
        <v>1708</v>
      </c>
      <c r="E19" s="11"/>
      <c r="F19" s="11"/>
      <c r="G19" s="11"/>
      <c r="H19" s="11"/>
      <c r="I19" s="12"/>
      <c r="J19" s="12"/>
      <c r="K19" s="12"/>
      <c r="L19" s="12"/>
      <c r="M19" s="12"/>
      <c r="N19" s="12">
        <f t="shared" si="1"/>
        <v>0</v>
      </c>
      <c r="O19" s="12">
        <f t="shared" si="0"/>
        <v>1708</v>
      </c>
    </row>
    <row r="20" spans="1:15" ht="30" x14ac:dyDescent="0.25">
      <c r="A20" s="8">
        <v>11</v>
      </c>
      <c r="B20" s="9" t="s">
        <v>30</v>
      </c>
      <c r="C20" s="10" t="s">
        <v>49</v>
      </c>
      <c r="D20" s="12">
        <v>2767</v>
      </c>
      <c r="E20" s="12"/>
      <c r="F20" s="12"/>
      <c r="G20" s="12"/>
      <c r="H20" s="12"/>
      <c r="I20" s="12"/>
      <c r="J20" s="12"/>
      <c r="K20" s="12"/>
      <c r="L20" s="12"/>
      <c r="M20" s="12"/>
      <c r="N20" s="12">
        <f t="shared" si="1"/>
        <v>0</v>
      </c>
      <c r="O20" s="12">
        <f t="shared" si="0"/>
        <v>2767</v>
      </c>
    </row>
    <row r="21" spans="1:15" x14ac:dyDescent="0.25">
      <c r="A21" s="8">
        <v>12</v>
      </c>
      <c r="B21" s="9" t="s">
        <v>30</v>
      </c>
      <c r="C21" s="10" t="s">
        <v>84</v>
      </c>
      <c r="D21" s="12">
        <v>3500</v>
      </c>
      <c r="E21" s="12"/>
      <c r="F21" s="12"/>
      <c r="G21" s="12"/>
      <c r="H21" s="12"/>
      <c r="I21" s="12"/>
      <c r="J21" s="12"/>
      <c r="K21" s="12"/>
      <c r="L21" s="12"/>
      <c r="M21" s="12"/>
      <c r="N21" s="12">
        <f t="shared" si="1"/>
        <v>0</v>
      </c>
      <c r="O21" s="12">
        <f t="shared" si="0"/>
        <v>3500</v>
      </c>
    </row>
    <row r="22" spans="1:15" ht="30" x14ac:dyDescent="0.25">
      <c r="A22" s="8">
        <v>13</v>
      </c>
      <c r="B22" s="9" t="s">
        <v>30</v>
      </c>
      <c r="C22" s="10" t="s">
        <v>85</v>
      </c>
      <c r="D22" s="12">
        <v>5108</v>
      </c>
      <c r="E22" s="12"/>
      <c r="F22" s="12"/>
      <c r="G22" s="12"/>
      <c r="H22" s="12"/>
      <c r="I22" s="12"/>
      <c r="J22" s="12"/>
      <c r="K22" s="12"/>
      <c r="L22" s="12"/>
      <c r="M22" s="12"/>
      <c r="N22" s="12">
        <f t="shared" si="1"/>
        <v>0</v>
      </c>
      <c r="O22" s="12">
        <f t="shared" si="0"/>
        <v>5108</v>
      </c>
    </row>
    <row r="23" spans="1:15" ht="30" x14ac:dyDescent="0.25">
      <c r="A23" s="8">
        <v>14</v>
      </c>
      <c r="B23" s="9" t="s">
        <v>30</v>
      </c>
      <c r="C23" s="10" t="s">
        <v>86</v>
      </c>
      <c r="D23" s="12">
        <v>798</v>
      </c>
      <c r="E23" s="12"/>
      <c r="F23" s="12"/>
      <c r="G23" s="12"/>
      <c r="H23" s="12"/>
      <c r="I23" s="12"/>
      <c r="J23" s="12"/>
      <c r="K23" s="12"/>
      <c r="L23" s="12"/>
      <c r="M23" s="12"/>
      <c r="N23" s="12">
        <f t="shared" si="1"/>
        <v>0</v>
      </c>
      <c r="O23" s="12">
        <f t="shared" ref="O23:O31" si="2">D23-SUM(E23:M23)</f>
        <v>798</v>
      </c>
    </row>
    <row r="24" spans="1:15" ht="30" x14ac:dyDescent="0.25">
      <c r="A24" s="8">
        <v>15</v>
      </c>
      <c r="B24" s="9" t="s">
        <v>30</v>
      </c>
      <c r="C24" s="10" t="s">
        <v>87</v>
      </c>
      <c r="D24" s="12">
        <v>6200</v>
      </c>
      <c r="E24" s="12"/>
      <c r="F24" s="12"/>
      <c r="G24" s="12"/>
      <c r="H24" s="12"/>
      <c r="I24" s="12"/>
      <c r="J24" s="12"/>
      <c r="K24" s="12"/>
      <c r="L24" s="12"/>
      <c r="M24" s="12"/>
      <c r="N24" s="12">
        <f t="shared" si="1"/>
        <v>0</v>
      </c>
      <c r="O24" s="12">
        <f t="shared" si="2"/>
        <v>6200</v>
      </c>
    </row>
    <row r="25" spans="1:15" ht="30" x14ac:dyDescent="0.25">
      <c r="A25" s="8">
        <v>16</v>
      </c>
      <c r="B25" s="9" t="s">
        <v>30</v>
      </c>
      <c r="C25" s="10" t="s">
        <v>108</v>
      </c>
      <c r="D25" s="12">
        <v>6801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>
        <f t="shared" si="2"/>
        <v>6801</v>
      </c>
    </row>
    <row r="26" spans="1:15" ht="30" x14ac:dyDescent="0.25">
      <c r="A26" s="8">
        <v>17</v>
      </c>
      <c r="B26" s="9" t="s">
        <v>58</v>
      </c>
      <c r="C26" s="10" t="s">
        <v>88</v>
      </c>
      <c r="D26" s="12">
        <v>1898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>
        <f t="shared" si="2"/>
        <v>1898</v>
      </c>
    </row>
    <row r="27" spans="1:15" ht="30" x14ac:dyDescent="0.25">
      <c r="A27" s="8">
        <v>18</v>
      </c>
      <c r="B27" s="9" t="s">
        <v>58</v>
      </c>
      <c r="C27" s="10" t="s">
        <v>89</v>
      </c>
      <c r="D27" s="12">
        <v>1607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>
        <f t="shared" si="2"/>
        <v>1607</v>
      </c>
    </row>
    <row r="28" spans="1:15" ht="30" x14ac:dyDescent="0.25">
      <c r="A28" s="8">
        <v>19</v>
      </c>
      <c r="B28" s="9" t="s">
        <v>58</v>
      </c>
      <c r="C28" s="10" t="s">
        <v>90</v>
      </c>
      <c r="D28" s="12">
        <v>1758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>
        <f t="shared" si="2"/>
        <v>1758</v>
      </c>
    </row>
    <row r="29" spans="1:15" ht="30" x14ac:dyDescent="0.25">
      <c r="A29" s="8">
        <v>20</v>
      </c>
      <c r="B29" s="9" t="s">
        <v>58</v>
      </c>
      <c r="C29" s="10" t="s">
        <v>91</v>
      </c>
      <c r="D29" s="12">
        <v>7611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>
        <f t="shared" si="2"/>
        <v>7611</v>
      </c>
    </row>
    <row r="30" spans="1:15" x14ac:dyDescent="0.25">
      <c r="A30" s="8">
        <v>21</v>
      </c>
      <c r="B30" s="15" t="s">
        <v>69</v>
      </c>
      <c r="C30" s="10" t="s">
        <v>92</v>
      </c>
      <c r="D30" s="12">
        <v>179</v>
      </c>
      <c r="E30" s="12"/>
      <c r="F30" s="12"/>
      <c r="G30" s="12"/>
      <c r="H30" s="12"/>
      <c r="I30" s="12"/>
      <c r="J30" s="12"/>
      <c r="K30" s="12"/>
      <c r="L30" s="12"/>
      <c r="M30" s="12"/>
      <c r="N30" s="12">
        <f t="shared" si="1"/>
        <v>0</v>
      </c>
      <c r="O30" s="12">
        <f t="shared" si="2"/>
        <v>179</v>
      </c>
    </row>
    <row r="31" spans="1:15" x14ac:dyDescent="0.25">
      <c r="A31" s="8">
        <v>22</v>
      </c>
      <c r="B31" s="15" t="s">
        <v>28</v>
      </c>
      <c r="C31" s="16" t="s">
        <v>93</v>
      </c>
      <c r="D31" s="12">
        <v>1275</v>
      </c>
      <c r="E31" s="12"/>
      <c r="F31" s="12"/>
      <c r="G31" s="12"/>
      <c r="H31" s="12"/>
      <c r="I31" s="12"/>
      <c r="J31" s="12"/>
      <c r="K31" s="12"/>
      <c r="L31" s="12"/>
      <c r="M31" s="12"/>
      <c r="N31" s="12">
        <f t="shared" si="1"/>
        <v>0</v>
      </c>
      <c r="O31" s="12">
        <f t="shared" si="2"/>
        <v>1275</v>
      </c>
    </row>
    <row r="32" spans="1:15" x14ac:dyDescent="0.25">
      <c r="A32" s="8">
        <v>23</v>
      </c>
      <c r="B32" s="17" t="s">
        <v>11</v>
      </c>
      <c r="C32" s="17"/>
      <c r="D32" s="12">
        <f>SUM(D10:D31)</f>
        <v>78644</v>
      </c>
      <c r="E32" s="12">
        <f>SUM(E10:E31)</f>
        <v>0</v>
      </c>
      <c r="F32" s="12">
        <f>SUM(F10:F31)</f>
        <v>0</v>
      </c>
      <c r="G32" s="12">
        <f>SUM(G10:G31)</f>
        <v>0</v>
      </c>
      <c r="H32" s="12">
        <f>SUM(H10:H31)</f>
        <v>0</v>
      </c>
      <c r="I32" s="12">
        <f t="shared" ref="I32:O32" si="3">SUM(I10:I31)</f>
        <v>0</v>
      </c>
      <c r="J32" s="12">
        <f t="shared" si="3"/>
        <v>0</v>
      </c>
      <c r="K32" s="12">
        <f t="shared" si="3"/>
        <v>0</v>
      </c>
      <c r="L32" s="12">
        <f t="shared" si="3"/>
        <v>0</v>
      </c>
      <c r="M32" s="12">
        <f>SUM(M10:M31)</f>
        <v>0</v>
      </c>
      <c r="N32" s="12">
        <f t="shared" si="1"/>
        <v>0</v>
      </c>
      <c r="O32" s="12">
        <f t="shared" si="3"/>
        <v>76547</v>
      </c>
    </row>
    <row r="33" spans="1:15" x14ac:dyDescent="0.2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8.75" x14ac:dyDescent="0.3">
      <c r="A34" s="43" t="s">
        <v>12</v>
      </c>
      <c r="B34" s="43"/>
      <c r="C34" s="43"/>
      <c r="I34" s="20"/>
      <c r="J34" s="20"/>
      <c r="K34" s="21"/>
      <c r="L34" s="21"/>
      <c r="M34" s="19"/>
      <c r="N34" s="19"/>
      <c r="O34" s="19"/>
    </row>
    <row r="35" spans="1:15" ht="18.75" x14ac:dyDescent="0.3">
      <c r="A35" s="22" t="s">
        <v>13</v>
      </c>
      <c r="B35" s="23"/>
      <c r="C35" s="24">
        <f>D32</f>
        <v>78644</v>
      </c>
      <c r="I35" s="25"/>
      <c r="J35" s="25"/>
      <c r="K35" s="26"/>
      <c r="L35" s="25"/>
      <c r="M35" s="19"/>
      <c r="N35" s="19"/>
      <c r="O35" s="19"/>
    </row>
    <row r="36" spans="1:15" ht="18.75" x14ac:dyDescent="0.3">
      <c r="A36" s="22" t="s">
        <v>14</v>
      </c>
      <c r="B36" s="23"/>
      <c r="C36" s="24">
        <f>SUM(I32:M32)</f>
        <v>0</v>
      </c>
      <c r="I36" s="25"/>
      <c r="J36" s="25"/>
      <c r="K36" s="26"/>
      <c r="L36" s="25"/>
      <c r="M36" s="19"/>
      <c r="N36" s="19"/>
      <c r="O36" s="19"/>
    </row>
    <row r="37" spans="1:15" ht="18.75" x14ac:dyDescent="0.3">
      <c r="A37" s="22" t="s">
        <v>15</v>
      </c>
      <c r="B37" s="23"/>
      <c r="C37" s="24">
        <f>C35-C36</f>
        <v>78644</v>
      </c>
      <c r="I37" s="25"/>
      <c r="J37" s="25"/>
      <c r="K37" s="26"/>
      <c r="L37" s="25"/>
    </row>
    <row r="38" spans="1:15" x14ac:dyDescent="0.25">
      <c r="A38" s="18"/>
      <c r="D38" s="19"/>
      <c r="E38" s="19"/>
      <c r="F38" s="19"/>
      <c r="G38" s="19"/>
      <c r="H38" s="19"/>
      <c r="I38" s="25"/>
      <c r="J38" s="25"/>
      <c r="K38" s="19"/>
      <c r="L38" s="19"/>
    </row>
    <row r="39" spans="1:15" ht="18.75" x14ac:dyDescent="0.3">
      <c r="A39" s="27" t="s">
        <v>16</v>
      </c>
      <c r="B39" s="28"/>
      <c r="C39" s="28"/>
      <c r="D39" s="29"/>
      <c r="E39" s="19"/>
      <c r="F39" s="19"/>
      <c r="G39" s="19"/>
      <c r="H39" s="19"/>
      <c r="I39" s="19"/>
      <c r="J39" s="19"/>
      <c r="K39" s="19"/>
    </row>
    <row r="40" spans="1:15" x14ac:dyDescent="0.25">
      <c r="A40" s="30" t="s">
        <v>17</v>
      </c>
      <c r="B40" s="19"/>
      <c r="C40" s="19"/>
      <c r="D40" s="31"/>
      <c r="E40" s="19"/>
      <c r="F40" s="19"/>
      <c r="G40" s="19"/>
      <c r="H40" s="19"/>
      <c r="I40" s="19"/>
      <c r="J40" s="19"/>
      <c r="K40" s="19"/>
    </row>
    <row r="41" spans="1:15" x14ac:dyDescent="0.25">
      <c r="A41" s="30" t="s">
        <v>18</v>
      </c>
      <c r="B41" s="19"/>
      <c r="C41" s="19"/>
      <c r="D41" s="31"/>
      <c r="E41" s="19"/>
      <c r="F41" s="19"/>
      <c r="G41" s="19"/>
      <c r="H41" s="19"/>
      <c r="I41" s="19"/>
      <c r="J41" s="19"/>
      <c r="K41" s="19"/>
    </row>
    <row r="42" spans="1:15" ht="18.75" x14ac:dyDescent="0.3">
      <c r="A42" s="30" t="s">
        <v>19</v>
      </c>
      <c r="B42" s="19"/>
      <c r="C42" s="19"/>
      <c r="D42" s="31"/>
      <c r="E42" s="19"/>
      <c r="F42" s="19"/>
      <c r="G42" s="19"/>
      <c r="H42" s="19"/>
      <c r="I42" s="19"/>
      <c r="J42" s="19"/>
      <c r="K42" s="19"/>
    </row>
    <row r="43" spans="1:15" x14ac:dyDescent="0.25">
      <c r="A43" s="30" t="s">
        <v>20</v>
      </c>
      <c r="B43" s="19"/>
      <c r="C43" s="19"/>
      <c r="D43" s="31"/>
      <c r="E43" s="19"/>
      <c r="F43" s="19"/>
      <c r="G43" s="19"/>
      <c r="H43" s="19"/>
    </row>
    <row r="44" spans="1:15" x14ac:dyDescent="0.25">
      <c r="A44" s="32" t="s">
        <v>21</v>
      </c>
      <c r="B44" s="33"/>
      <c r="C44" s="33"/>
      <c r="D44" s="34"/>
      <c r="E44" s="19"/>
      <c r="F44" s="19"/>
      <c r="G44" s="19"/>
      <c r="H44" s="19"/>
    </row>
  </sheetData>
  <mergeCells count="9">
    <mergeCell ref="O8:O9"/>
    <mergeCell ref="A34:C34"/>
    <mergeCell ref="D1:M1"/>
    <mergeCell ref="D2:M2"/>
    <mergeCell ref="D3:M4"/>
    <mergeCell ref="A8:A9"/>
    <mergeCell ref="B8:B9"/>
    <mergeCell ref="C8:C9"/>
    <mergeCell ref="D8:D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CTEI</vt:lpstr>
      <vt:lpstr>Perkins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Cassie N. Blickem</dc:creator>
  <cp:lastModifiedBy>Cassie N. Blickem</cp:lastModifiedBy>
  <cp:lastPrinted>2022-03-22T18:16:37Z</cp:lastPrinted>
  <dcterms:created xsi:type="dcterms:W3CDTF">2020-10-05T18:33:54Z</dcterms:created>
  <dcterms:modified xsi:type="dcterms:W3CDTF">2022-03-22T18:22:23Z</dcterms:modified>
</cp:coreProperties>
</file>