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X:\Valees\FY22 Budget &amp; Grants\"/>
    </mc:Choice>
  </mc:AlternateContent>
  <xr:revisionPtr revIDLastSave="0" documentId="8_{2B5C3382-1259-44C4-A979-2B4423048C82}" xr6:coauthVersionLast="36" xr6:coauthVersionMax="36" xr10:uidLastSave="{00000000-0000-0000-0000-000000000000}"/>
  <bookViews>
    <workbookView xWindow="0" yWindow="0" windowWidth="24000" windowHeight="9525" tabRatio="819" xr2:uid="{00000000-000D-0000-FFFF-FFFF00000000}"/>
  </bookViews>
  <sheets>
    <sheet name="ASA1" sheetId="11" r:id="rId1"/>
    <sheet name="ASA2" sheetId="3" r:id="rId2"/>
    <sheet name="ASA3" sheetId="22" r:id="rId3"/>
    <sheet name="PublishedSum 4" sheetId="16" r:id="rId4"/>
    <sheet name="Salary Sched 5" sheetId="13" r:id="rId5"/>
    <sheet name="Paym 6 (over $2,500)" sheetId="18" r:id="rId6"/>
    <sheet name="Paym 7 ($1000 to $2500)" sheetId="19" r:id="rId7"/>
    <sheet name="Paym 8 ($500 to $999)" sheetId="2" r:id="rId8"/>
    <sheet name="9 Contracts Exceeding 25,000" sheetId="20" r:id="rId9"/>
  </sheets>
  <calcPr calcId="191029"/>
</workbook>
</file>

<file path=xl/calcChain.xml><?xml version="1.0" encoding="utf-8"?>
<calcChain xmlns="http://schemas.openxmlformats.org/spreadsheetml/2006/main">
  <c r="D41" i="3" l="1"/>
  <c r="D43" i="3" s="1"/>
  <c r="E41" i="3"/>
  <c r="E43" i="3" s="1"/>
  <c r="F41" i="3"/>
  <c r="F43" i="3" s="1"/>
  <c r="G41" i="3"/>
  <c r="G43" i="3" s="1"/>
  <c r="H41" i="3"/>
  <c r="H43" i="3" s="1"/>
  <c r="I41" i="3"/>
  <c r="I43" i="3" s="1"/>
  <c r="J41" i="3"/>
  <c r="J43" i="3" s="1"/>
  <c r="K41" i="3"/>
  <c r="K43" i="3" s="1"/>
  <c r="C41" i="3"/>
  <c r="C43" i="3" s="1"/>
  <c r="H45" i="11" l="1"/>
  <c r="H47" i="11" s="1"/>
  <c r="B7" i="13" l="1"/>
  <c r="B6" i="13"/>
  <c r="A6" i="18" l="1"/>
  <c r="A5" i="18"/>
  <c r="H44" i="11" l="1"/>
  <c r="B23" i="16"/>
  <c r="M22" i="16"/>
  <c r="L22" i="16"/>
  <c r="K22" i="16"/>
  <c r="J22" i="16"/>
  <c r="I22" i="16"/>
  <c r="H22" i="16"/>
  <c r="G22" i="16"/>
  <c r="F22" i="16"/>
  <c r="E22" i="16"/>
  <c r="B21" i="16"/>
  <c r="M21" i="16"/>
  <c r="L21" i="16"/>
  <c r="K21" i="16"/>
  <c r="J21" i="16"/>
  <c r="I21" i="16"/>
  <c r="H21" i="16"/>
  <c r="G21" i="16"/>
  <c r="F21" i="16"/>
  <c r="E21" i="16"/>
  <c r="M17" i="16"/>
  <c r="L17" i="16"/>
  <c r="K17" i="16"/>
  <c r="J17" i="16"/>
  <c r="I17" i="16"/>
  <c r="H17" i="16"/>
  <c r="G17" i="16"/>
  <c r="F17" i="16"/>
  <c r="E17" i="16"/>
  <c r="M16" i="16"/>
  <c r="L16" i="16"/>
  <c r="K16" i="16"/>
  <c r="J16" i="16"/>
  <c r="I16" i="16"/>
  <c r="H16" i="16"/>
  <c r="G16" i="16"/>
  <c r="F16" i="16"/>
  <c r="E16" i="16"/>
  <c r="I15" i="16"/>
  <c r="H15" i="16"/>
  <c r="F15" i="16"/>
  <c r="E15" i="16"/>
  <c r="M14" i="16"/>
  <c r="L14" i="16"/>
  <c r="K14" i="16"/>
  <c r="J14" i="16"/>
  <c r="I14" i="16"/>
  <c r="H14" i="16"/>
  <c r="G14" i="16"/>
  <c r="F14" i="16"/>
  <c r="E14" i="16"/>
  <c r="K26" i="22"/>
  <c r="M20" i="16" s="1"/>
  <c r="J26" i="22"/>
  <c r="L20" i="16" s="1"/>
  <c r="I26" i="22"/>
  <c r="K20" i="16" s="1"/>
  <c r="H26" i="22"/>
  <c r="J20" i="16" s="1"/>
  <c r="G26" i="22"/>
  <c r="I20" i="16" s="1"/>
  <c r="F26" i="22"/>
  <c r="H20" i="16" s="1"/>
  <c r="E26" i="22"/>
  <c r="G20" i="16" s="1"/>
  <c r="D26" i="22"/>
  <c r="F20" i="16" s="1"/>
  <c r="C26" i="22"/>
  <c r="E20" i="16" s="1"/>
  <c r="K21" i="22"/>
  <c r="J21" i="22"/>
  <c r="H21" i="22"/>
  <c r="G21" i="22"/>
  <c r="F21" i="22"/>
  <c r="E21" i="22"/>
  <c r="D21" i="22"/>
  <c r="C21" i="22"/>
  <c r="K20" i="22"/>
  <c r="M19" i="16" s="1"/>
  <c r="J20" i="22"/>
  <c r="L19" i="16" s="1"/>
  <c r="H20" i="22"/>
  <c r="J19" i="16" s="1"/>
  <c r="G20" i="22"/>
  <c r="I19" i="16" s="1"/>
  <c r="F20" i="22"/>
  <c r="H19" i="16" s="1"/>
  <c r="E20" i="22"/>
  <c r="G19" i="16" s="1"/>
  <c r="D20" i="22"/>
  <c r="F19" i="16" s="1"/>
  <c r="C20" i="22"/>
  <c r="E19" i="16" s="1"/>
  <c r="K11" i="22"/>
  <c r="M18" i="16" s="1"/>
  <c r="J11" i="22"/>
  <c r="L18" i="16" s="1"/>
  <c r="I11" i="22"/>
  <c r="K18" i="16" s="1"/>
  <c r="H11" i="22"/>
  <c r="J18" i="16" s="1"/>
  <c r="G11" i="22"/>
  <c r="I18" i="16" s="1"/>
  <c r="F11" i="22"/>
  <c r="H18" i="16" s="1"/>
  <c r="E11" i="22"/>
  <c r="G18" i="16" s="1"/>
  <c r="D11" i="22"/>
  <c r="F18" i="16" s="1"/>
  <c r="C11" i="22"/>
  <c r="E18" i="16" s="1"/>
  <c r="D26" i="11"/>
  <c r="K27" i="3"/>
  <c r="K30" i="3" s="1"/>
  <c r="K34" i="3" s="1"/>
  <c r="J27" i="3"/>
  <c r="J30" i="3" s="1"/>
  <c r="J34" i="3" s="1"/>
  <c r="H27" i="3"/>
  <c r="H30" i="3" s="1"/>
  <c r="H34" i="3" s="1"/>
  <c r="G27" i="3"/>
  <c r="G30" i="3" s="1"/>
  <c r="G34" i="3" s="1"/>
  <c r="F27" i="3"/>
  <c r="F30" i="3" s="1"/>
  <c r="F34" i="3" s="1"/>
  <c r="E27" i="3"/>
  <c r="E30" i="3" s="1"/>
  <c r="E34" i="3" s="1"/>
  <c r="D27" i="3"/>
  <c r="D30" i="3" s="1"/>
  <c r="D34" i="3" s="1"/>
  <c r="C27" i="3"/>
  <c r="C30" i="3" s="1"/>
  <c r="C34" i="3" s="1"/>
  <c r="I27" i="3"/>
  <c r="I30" i="3" s="1"/>
  <c r="I34" i="3" s="1"/>
  <c r="J44" i="11"/>
  <c r="J45" i="11" s="1"/>
  <c r="B7" i="2"/>
  <c r="B6" i="2"/>
  <c r="B7" i="19"/>
  <c r="B6" i="19"/>
  <c r="B6" i="16"/>
  <c r="D40" i="11"/>
  <c r="D46" i="11"/>
  <c r="K16" i="3"/>
  <c r="J16" i="3"/>
  <c r="I16" i="3"/>
  <c r="H16" i="3"/>
  <c r="G16" i="3"/>
  <c r="F16" i="3"/>
  <c r="E16" i="3"/>
  <c r="D16" i="3"/>
  <c r="C16" i="3"/>
  <c r="K22" i="22" l="1"/>
  <c r="F22" i="22"/>
  <c r="G22" i="22"/>
  <c r="E22" i="22"/>
  <c r="G13" i="22"/>
  <c r="E23" i="22"/>
  <c r="E27" i="22" s="1"/>
  <c r="E30" i="22" s="1"/>
  <c r="G23" i="16" s="1"/>
  <c r="D13" i="22"/>
  <c r="F23" i="22"/>
  <c r="F27" i="22" s="1"/>
  <c r="F30" i="22" s="1"/>
  <c r="H23" i="16" s="1"/>
  <c r="E13" i="22"/>
  <c r="F13" i="22"/>
  <c r="G23" i="22"/>
  <c r="G27" i="22" s="1"/>
  <c r="G30" i="22" s="1"/>
  <c r="I23" i="16" s="1"/>
  <c r="H13" i="22"/>
  <c r="I23" i="22"/>
  <c r="I27" i="22" s="1"/>
  <c r="I30" i="22" s="1"/>
  <c r="K23" i="16" s="1"/>
  <c r="H23" i="22"/>
  <c r="H27" i="22" s="1"/>
  <c r="H30" i="22" s="1"/>
  <c r="J23" i="16" s="1"/>
  <c r="D23" i="22"/>
  <c r="D27" i="22" s="1"/>
  <c r="D30" i="22" s="1"/>
  <c r="F23" i="16" s="1"/>
  <c r="I13" i="22"/>
  <c r="C23" i="22"/>
  <c r="C27" i="22" s="1"/>
  <c r="C30" i="22" s="1"/>
  <c r="J13" i="22"/>
  <c r="K23" i="22"/>
  <c r="K27" i="22" s="1"/>
  <c r="K30" i="22" s="1"/>
  <c r="M23" i="16" s="1"/>
  <c r="C22" i="22"/>
  <c r="D22" i="22"/>
  <c r="H22" i="22"/>
  <c r="E23" i="16"/>
  <c r="J23" i="22"/>
  <c r="J27" i="22" s="1"/>
  <c r="J30" i="22" s="1"/>
  <c r="L23" i="16" s="1"/>
  <c r="J22" i="22"/>
  <c r="K13" i="22"/>
  <c r="C13" i="22"/>
  <c r="D4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DJ Hemberger</author>
    <author>HEMBERGER MICHELLE</author>
  </authors>
  <commentList>
    <comment ref="F8" authorId="0" shapeId="0" xr:uid="{00000000-0006-0000-0000-000001000000}">
      <text>
        <r>
          <rPr>
            <sz val="8"/>
            <color indexed="81"/>
            <rFont val="Tahoma"/>
            <family val="2"/>
          </rPr>
          <t xml:space="preserve">When publishing this report in the newspaper, type requirements must be accordance with 715 ILCS 15/1.
</t>
        </r>
      </text>
    </comment>
    <comment ref="F21" authorId="1" shapeId="0" xr:uid="{00000000-0006-0000-0000-000002000000}">
      <text>
        <r>
          <rPr>
            <sz val="9"/>
            <color indexed="81"/>
            <rFont val="Tahoma"/>
            <family val="2"/>
          </rPr>
          <t xml:space="preserve">9 month ADA can be found in Student Information System (SIS) in IWAS under Average Daily Attendance.  
Joint Agreements do not report 9-month ADA.  </t>
        </r>
      </text>
    </comment>
    <comment ref="G22" authorId="1" shapeId="0" xr:uid="{00000000-0006-0000-0000-000003000000}">
      <text>
        <r>
          <rPr>
            <b/>
            <sz val="9"/>
            <color indexed="81"/>
            <rFont val="Tahoma"/>
            <family val="2"/>
          </rPr>
          <t xml:space="preserve">A substitute teacher does not qualify as a certificated employee unless they hold a certificate/license to teach.  A substitute teacher license does not qualify as certificate/license to teach.  </t>
        </r>
        <r>
          <rPr>
            <sz val="9"/>
            <color indexed="81"/>
            <rFont val="Tahoma"/>
            <family val="2"/>
          </rPr>
          <t xml:space="preserve">
</t>
        </r>
      </text>
    </comment>
    <comment ref="G25" authorId="1" shapeId="0" xr:uid="{00000000-0006-0000-0000-000004000000}">
      <text>
        <r>
          <rPr>
            <b/>
            <sz val="9"/>
            <color indexed="81"/>
            <rFont val="Tahoma"/>
            <family val="2"/>
          </rPr>
          <t>A substitute teacher does not qualify as a certificated employee unless they hold a certificate/license to teach.  A substitute teacher license does not qualify as certificate/license to teach.</t>
        </r>
        <r>
          <rPr>
            <sz val="9"/>
            <color indexed="81"/>
            <rFont val="Tahoma"/>
            <family val="2"/>
          </rPr>
          <t xml:space="preserve">
</t>
        </r>
      </text>
    </comment>
    <comment ref="C28" authorId="0" shapeId="0" xr:uid="{00000000-0006-0000-0000-000005000000}">
      <text>
        <r>
          <rPr>
            <b/>
            <sz val="8"/>
            <color indexed="81"/>
            <rFont val="Tahoma"/>
            <family val="2"/>
          </rPr>
          <t>Please use Fall Enrollment (students enrolled as of the last day in September).  Student Enrollment can be found at this link under the drop down "2020-2021":  https://www.isbe.net/Pages/Fall-Enrollment-Counts.aspx</t>
        </r>
        <r>
          <rPr>
            <sz val="8"/>
            <color indexed="81"/>
            <rFont val="Tahoma"/>
            <family val="2"/>
          </rPr>
          <t xml:space="preserve"> 
</t>
        </r>
        <r>
          <rPr>
            <b/>
            <sz val="8"/>
            <color indexed="81"/>
            <rFont val="Tahoma"/>
            <family val="2"/>
          </rPr>
          <t xml:space="preserve">
Joint agreements MUST report enrollment if they work directly with student instruction.</t>
        </r>
      </text>
    </comment>
    <comment ref="G28" authorId="0" shapeId="0" xr:uid="{00000000-0006-0000-0000-000006000000}">
      <text>
        <r>
          <rPr>
            <b/>
            <sz val="8"/>
            <color indexed="81"/>
            <rFont val="Tahoma"/>
            <family val="2"/>
          </rPr>
          <t xml:space="preserve">  Example:  If the tax rate for educational purposes is $1.84 per $100 of EAV, it is shown as 1.8400 not as a percentage of the total tax rate.</t>
        </r>
      </text>
    </comment>
    <comment ref="F46" authorId="1" shapeId="0" xr:uid="{00000000-0006-0000-0000-000007000000}">
      <text>
        <r>
          <rPr>
            <sz val="9"/>
            <color indexed="81"/>
            <rFont val="Tahoma"/>
            <family val="2"/>
          </rPr>
          <t xml:space="preserve">If applicable, school districts/joint agreements must complete Long-Term Debt Outstanding.  If it is not applicable, enter "0".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DJ Hemberger</author>
  </authors>
  <commentList>
    <comment ref="B8" authorId="0" shapeId="0" xr:uid="{00000000-0006-0000-0100-000001000000}">
      <text>
        <r>
          <rPr>
            <sz val="8"/>
            <color indexed="81"/>
            <rFont val="Tahoma"/>
            <family val="2"/>
          </rPr>
          <t>Other Accrued Assets should include accounts 130, 140, 162, 181, 192.</t>
        </r>
      </text>
    </comment>
    <comment ref="B18" authorId="0" shapeId="0" xr:uid="{00000000-0006-0000-0100-000002000000}">
      <text>
        <r>
          <rPr>
            <sz val="8"/>
            <color indexed="81"/>
            <rFont val="Tahoma"/>
            <family val="2"/>
          </rPr>
          <t>Accrued Liabilities should include accounts 401-405, 411-415, 420, 441, 442, 461.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DJ Hemberger</author>
  </authors>
  <commentList>
    <comment ref="B12" authorId="0" shapeId="0" xr:uid="{00000000-0006-0000-0200-000001000000}">
      <text>
        <r>
          <rPr>
            <sz val="8"/>
            <color indexed="81"/>
            <rFont val="Tahoma"/>
            <family val="2"/>
          </rPr>
          <t>GASB Statement No. 24: Accounting and Financial Reporting for Certain Grants and Other Financial Assistance.  The "On Behalf of" Payments should only be reflected on this page.</t>
        </r>
      </text>
    </comment>
    <comment ref="B21" authorId="0" shapeId="0" xr:uid="{00000000-0006-0000-0200-000002000000}">
      <text>
        <r>
          <rPr>
            <vertAlign val="superscript"/>
            <sz val="10"/>
            <color indexed="81"/>
            <rFont val="Tahoma"/>
            <family val="2"/>
          </rPr>
          <t>GASB Statement No. 24: Accounting and Financial Reporting for Certain Grants and Other Financial Assistance.  The "On Behalf of" Payments should only be reflected on this page.</t>
        </r>
      </text>
    </comment>
    <comment ref="B23" authorId="0" shapeId="0" xr:uid="{00000000-0006-0000-0200-000003000000}">
      <text>
        <r>
          <rPr>
            <sz val="8"/>
            <color indexed="81"/>
            <rFont val="Tahoma"/>
            <family val="2"/>
          </rPr>
          <t xml:space="preserve">
Line 13 minus Line 22.</t>
        </r>
      </text>
    </comment>
    <comment ref="B26" authorId="0" shapeId="0" xr:uid="{00000000-0006-0000-0200-000004000000}">
      <text>
        <r>
          <rPr>
            <b/>
            <sz val="8"/>
            <color indexed="81"/>
            <rFont val="Tahoma"/>
            <family val="2"/>
          </rPr>
          <t>Line 24 minus Line 25.</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DJ Hemberger</author>
  </authors>
  <commentList>
    <comment ref="C18" authorId="0" shapeId="0" xr:uid="{00000000-0006-0000-0300-000001000000}">
      <text>
        <r>
          <rPr>
            <b/>
            <sz val="8"/>
            <color indexed="81"/>
            <rFont val="Arial"/>
            <family val="2"/>
          </rPr>
          <t>The source of total receipts/revenues from Property Tax, State and Federal Funds and Fees</t>
        </r>
      </text>
    </comment>
  </commentList>
</comments>
</file>

<file path=xl/sharedStrings.xml><?xml version="1.0" encoding="utf-8"?>
<sst xmlns="http://schemas.openxmlformats.org/spreadsheetml/2006/main" count="313" uniqueCount="239">
  <si>
    <t xml:space="preserve"> </t>
  </si>
  <si>
    <t>Description</t>
  </si>
  <si>
    <t>EDUCATIONAL</t>
  </si>
  <si>
    <t>TRANSPORTATION</t>
  </si>
  <si>
    <t>TORT IMMUNITY</t>
  </si>
  <si>
    <t>LEASING</t>
  </si>
  <si>
    <t>OTHER</t>
  </si>
  <si>
    <t>Salary Range:  $25,000 - $39,999</t>
  </si>
  <si>
    <t>Educational</t>
  </si>
  <si>
    <t>Transportation</t>
  </si>
  <si>
    <t>DISBURSEMENTS/EXPENDITURES</t>
  </si>
  <si>
    <t>RECEIPTS/REVENUES</t>
  </si>
  <si>
    <t>Inventory</t>
  </si>
  <si>
    <t>Investments</t>
  </si>
  <si>
    <t>Other Current Assets</t>
  </si>
  <si>
    <t>LONG-TERM LIABILITIES (500)</t>
  </si>
  <si>
    <t>Reserved Fund Balance</t>
  </si>
  <si>
    <t>Unreserved Fund Balance</t>
  </si>
  <si>
    <t>Investments in General Fixed Assets</t>
  </si>
  <si>
    <t>Local Sources</t>
  </si>
  <si>
    <t>State Sources</t>
  </si>
  <si>
    <t>Federal Sources</t>
  </si>
  <si>
    <t>Instruction</t>
  </si>
  <si>
    <t>Support Services</t>
  </si>
  <si>
    <t>Community Services</t>
  </si>
  <si>
    <t>Debt Services</t>
  </si>
  <si>
    <t>CURRENT LIABILITIES (400)</t>
  </si>
  <si>
    <t>CURRENT ASSETS (100)</t>
  </si>
  <si>
    <t>(10)</t>
  </si>
  <si>
    <t>(20)</t>
  </si>
  <si>
    <t>(30)</t>
  </si>
  <si>
    <t>(40)</t>
  </si>
  <si>
    <t>(50)</t>
  </si>
  <si>
    <t>(60)</t>
  </si>
  <si>
    <t>(70)</t>
  </si>
  <si>
    <t>(80)</t>
  </si>
  <si>
    <t>(90)</t>
  </si>
  <si>
    <t>Due to Activity Fund Organizations</t>
  </si>
  <si>
    <t>Municipal Retirement &amp; Social Security</t>
  </si>
  <si>
    <t>Working Cash</t>
  </si>
  <si>
    <t>Fire Prevention &amp; Safety</t>
  </si>
  <si>
    <t>OPERATIONS &amp; MAINTENANCE</t>
  </si>
  <si>
    <t>WORKING CASH</t>
  </si>
  <si>
    <t>MUNICIPAL RETIREMENT</t>
  </si>
  <si>
    <t>SOCIAL SECURITY</t>
  </si>
  <si>
    <t>FIRE PREVENTION &amp; SAFETY</t>
  </si>
  <si>
    <t>SPECIAL EDUCATION</t>
  </si>
  <si>
    <t>Other Changes in Fund Balances Increases (Decreases)</t>
  </si>
  <si>
    <t>Operations &amp; Maintenance</t>
  </si>
  <si>
    <t>NUMBER OF NON-CERTIFICATED EMPLOYEES</t>
  </si>
  <si>
    <t>NUMBER OF CERTIFICATED EMPLOYEES</t>
  </si>
  <si>
    <t>SIZE OF DISTRICT IN SQUARE MILES</t>
  </si>
  <si>
    <t>NUMBER OF ATTENDANCE CENTERS</t>
  </si>
  <si>
    <t>FULL-TIME</t>
  </si>
  <si>
    <t>PART-TIME</t>
  </si>
  <si>
    <t>PRE-KINDERGARTEN</t>
  </si>
  <si>
    <t>KINDERGARTEN</t>
  </si>
  <si>
    <t>FIRST</t>
  </si>
  <si>
    <t>SECOND</t>
  </si>
  <si>
    <t>THIRD</t>
  </si>
  <si>
    <t>FOURTH</t>
  </si>
  <si>
    <t>FIFTH</t>
  </si>
  <si>
    <t>SIXTH</t>
  </si>
  <si>
    <t>SEVENTH</t>
  </si>
  <si>
    <t>EIGHTH</t>
  </si>
  <si>
    <t>NINTH</t>
  </si>
  <si>
    <t>TENTH</t>
  </si>
  <si>
    <t>ELEVENTH</t>
  </si>
  <si>
    <t>TWELFTH</t>
  </si>
  <si>
    <t>LAND</t>
  </si>
  <si>
    <t>EQUALIZED ASSESSED VALUATION PER ADA PUPIL</t>
  </si>
  <si>
    <t>Salary Range:  Less Than $25,000</t>
  </si>
  <si>
    <t>Salary Range:  $90,000 and over</t>
  </si>
  <si>
    <t>Salary Range:  $40,000 - $59,999</t>
  </si>
  <si>
    <r>
      <t xml:space="preserve">Excess of Direct Receipts/Revenues Over (Under) </t>
    </r>
    <r>
      <rPr>
        <b/>
        <sz val="8"/>
        <rFont val="Arial"/>
        <family val="2"/>
      </rPr>
      <t>Direct</t>
    </r>
    <r>
      <rPr>
        <sz val="8"/>
        <rFont val="Arial"/>
        <family val="2"/>
      </rPr>
      <t xml:space="preserve"> Disbursements/Expenditures</t>
    </r>
  </si>
  <si>
    <t>CONSTRUCTION IN PROGRESS</t>
  </si>
  <si>
    <t>CAPITAL ASSETS</t>
  </si>
  <si>
    <t>Municipal Retirement/Social Security</t>
  </si>
  <si>
    <t>School District/Joint Agreement Name</t>
  </si>
  <si>
    <t>Address</t>
  </si>
  <si>
    <t>Telephone</t>
  </si>
  <si>
    <t>Office Hours</t>
  </si>
  <si>
    <t>Salary Range:  $60,000 and over</t>
  </si>
  <si>
    <t>VALUE</t>
  </si>
  <si>
    <t xml:space="preserve">RCDT NUMBER:  </t>
  </si>
  <si>
    <t xml:space="preserve">    ADDRESS:  </t>
  </si>
  <si>
    <t xml:space="preserve">COUNTY:  </t>
  </si>
  <si>
    <t>Aggregate Amount</t>
  </si>
  <si>
    <r>
      <t xml:space="preserve">SUMMARY: </t>
    </r>
    <r>
      <rPr>
        <sz val="8"/>
        <rFont val="Arial"/>
        <family val="2"/>
      </rPr>
      <t xml:space="preserve"> The following is the Annual Statement of Affairs Summary that is required to be published by the school district/joint agreement for the past fiscal year.</t>
    </r>
  </si>
  <si>
    <t>Salary Range: $40,000 - $59,999</t>
  </si>
  <si>
    <t>Salary Range:  60,000 - $89,999</t>
  </si>
  <si>
    <t>Person, Firm, or Corporation</t>
  </si>
  <si>
    <t xml:space="preserve">The statement of affairs has been made available in the main administrative office of the school district/joint agreement and the required Annual Statement of Affairs Summary has been published in accordance with Section 10-17 of the School Code. </t>
  </si>
  <si>
    <t>NUMBER OF PUPILS ENROLLED PER GRADE</t>
  </si>
  <si>
    <t>ASSURANCE</t>
  </si>
  <si>
    <t>Other Changes in Fund Balances</t>
  </si>
  <si>
    <t>Payments over $2,500, excluding wages and salaries.</t>
  </si>
  <si>
    <t>Payments of $500 to $999, excluding wages and salaries.</t>
  </si>
  <si>
    <t>TAX RATE BY FUND (IN %)</t>
  </si>
  <si>
    <t>Payments of $1,000 to $2,500, excluding wages and salaries</t>
  </si>
  <si>
    <t>district/jointagreement administrative office for public inspection.</t>
  </si>
  <si>
    <t>This listing must be retained within your district/joint agreement</t>
  </si>
  <si>
    <t>administrative office for public inspection.</t>
  </si>
  <si>
    <t>This listing must be published in the local newspaper, sent to ISBE, and retained</t>
  </si>
  <si>
    <t>within your district/joint agreement administrative office for public inspection.</t>
  </si>
  <si>
    <t xml:space="preserve">administrative office for public inspection. </t>
  </si>
  <si>
    <t>and retained within the district/joint agreement</t>
  </si>
  <si>
    <t>The summary must be published in the local newspaper.</t>
  </si>
  <si>
    <t>(Section 10-17 of the School Code)</t>
  </si>
  <si>
    <t>Total</t>
  </si>
  <si>
    <t>Total Elementary</t>
  </si>
  <si>
    <t>Total Secondary</t>
  </si>
  <si>
    <t>Total District</t>
  </si>
  <si>
    <t>Total Current Assets</t>
  </si>
  <si>
    <t>Total Liabilities</t>
  </si>
  <si>
    <t>Total Liabilities and Fund Balances</t>
  </si>
  <si>
    <t>Total Direct Receipts/Revenues</t>
  </si>
  <si>
    <t>Total Receipts/Revenues</t>
  </si>
  <si>
    <t>Total Direct Disbursements/Expenditures</t>
  </si>
  <si>
    <t>Total Disbursements/Expenditures</t>
  </si>
  <si>
    <t>Taxes Receivable</t>
  </si>
  <si>
    <t>1.  Total number of all contracts awarded by the school district:</t>
  </si>
  <si>
    <t>2.  Total value of all contracts awarded:</t>
  </si>
  <si>
    <t>4.  Total value of contracts awarded to minority owned businesses, female owned businesses, businesses owned by person with disabilities, and locally owned businesses:</t>
  </si>
  <si>
    <t>3.  Total number of contracts awarded to minority owned businesses, female owned businesses, businesses owned by persons with disabilities, and locally owned businesses:</t>
  </si>
  <si>
    <r>
      <t>ITEM 2.</t>
    </r>
    <r>
      <rPr>
        <sz val="10"/>
        <color indexed="8"/>
        <rFont val="Arial"/>
        <family val="2"/>
      </rPr>
      <t xml:space="preserve"> – Aggregate the value of consideration of all contracts included in item 1 and record the dollar amount below in the space provided.</t>
    </r>
  </si>
  <si>
    <r>
      <t>ITEM 4.</t>
    </r>
    <r>
      <rPr>
        <sz val="10"/>
        <color indexed="8"/>
        <rFont val="Arial"/>
        <family val="2"/>
      </rPr>
      <t xml:space="preserve"> – Aggregate the value of consideration of all contracts included in item 3 and record the dollar amount below in the space provided.</t>
    </r>
  </si>
  <si>
    <t>WORKS OF ART &amp; HISTORICAL TREASURES</t>
  </si>
  <si>
    <t>BUILDING &amp; BUILDING IMPROVEMENTS</t>
  </si>
  <si>
    <t>SITE IMPROVMENTS &amp; INFRASTRUCTURE</t>
  </si>
  <si>
    <t>CAPITALIZED EQUIPMENT</t>
  </si>
  <si>
    <t>Debt Service</t>
  </si>
  <si>
    <t>Capital Projects</t>
  </si>
  <si>
    <t>Tort</t>
  </si>
  <si>
    <t>Cash (Accounts 111 thru 115)</t>
  </si>
  <si>
    <t>Interfund Receivables</t>
  </si>
  <si>
    <t>Intergovernmental Accounts Receivable</t>
  </si>
  <si>
    <t>Other Receivables</t>
  </si>
  <si>
    <t>Prepaid Items</t>
  </si>
  <si>
    <t>Interfund Payables</t>
  </si>
  <si>
    <t>Intergovernmental Accounts Payable</t>
  </si>
  <si>
    <t>Contracts Payable</t>
  </si>
  <si>
    <t>Other Payable</t>
  </si>
  <si>
    <t>Loans Payable</t>
  </si>
  <si>
    <t>Salaries &amp; Benefits Payable</t>
  </si>
  <si>
    <t>Payroll Deductions &amp; Withholdings</t>
  </si>
  <si>
    <t>Deferred Revenues &amp; Other Current Liabilities</t>
  </si>
  <si>
    <t>Total Current Liabilities</t>
  </si>
  <si>
    <t>Acct No</t>
  </si>
  <si>
    <t>Payments to Other Districts &amp; Govt Units</t>
  </si>
  <si>
    <t>Other Sources of Funds</t>
  </si>
  <si>
    <t xml:space="preserve">Other Uses of Funds </t>
  </si>
  <si>
    <t>Total Other Sources/Uses of Funds</t>
  </si>
  <si>
    <t>Excess of Receipts/Revenues &amp; Other Sources of Funds (Over/Under) Expenditures/Disbursements &amp; Other Uses of Funds</t>
  </si>
  <si>
    <t>Flow-Through Receipts/Revenues from One District to Another District</t>
  </si>
  <si>
    <t xml:space="preserve">Other Sources/Uses of Funds    </t>
  </si>
  <si>
    <t xml:space="preserve">SCHOOL DISTRICT/JOINT AGREEMENT NAME:  </t>
  </si>
  <si>
    <t>CAPITAL PROJECTS</t>
  </si>
  <si>
    <t>DISTRICT EQUALIZED ASSESSED VALUATION (EAV)</t>
  </si>
  <si>
    <t>9 MONTH AVERAGE DAILY ATTENDANCE</t>
  </si>
  <si>
    <t xml:space="preserve">BOND &amp; INTEREST </t>
  </si>
  <si>
    <t>STATEMENT OF REVENUES RECEIVED/REVENUES, EXPENDITURES DISBURSED/EXPENDITURES, OTHER SOURCES/USES</t>
  </si>
  <si>
    <t>Flow-Through Received/Revenue from One District to Another District</t>
  </si>
  <si>
    <t xml:space="preserve">SALARY SCHEDULE OF GROSS PAYMENTS FOR CERTIFICATED PERSONNEL AND NON-CERTIFICATED PERSONNEL </t>
  </si>
  <si>
    <t>PAYMENTS TO PERSON, FIRM, OR CORPORATION OF $1,000 TO $2,500</t>
  </si>
  <si>
    <t>PAYMENTS TO PERSON, FIRM, OR CORPORATION OF $500 TO $999</t>
  </si>
  <si>
    <t>ANNUAL STATEMENT OF AFFAIRS FOR THE FISCAL YEAR ENDING</t>
  </si>
  <si>
    <t xml:space="preserve">In conformity with sub-section (c) of Section 10-20.44 of the School Code [105 ILCS 5/10-20.44], the following information is required to be submitted in conjunction with submission of the Annual Statement of Affairs [105 ILCS 5/10-17]. </t>
  </si>
  <si>
    <t>Long-Term Debt Payable</t>
  </si>
  <si>
    <t>STATEMENT OF ASSETS AND LIABILITIES</t>
  </si>
  <si>
    <t>Rec./Rev. for "On Behalf" Payments</t>
  </si>
  <si>
    <t>Disb./Expend. for "On Behalf" Payments</t>
  </si>
  <si>
    <t>Elementary</t>
  </si>
  <si>
    <t>High School</t>
  </si>
  <si>
    <t>Unit</t>
  </si>
  <si>
    <t>DISTRICT TYPE</t>
  </si>
  <si>
    <t>ILLINOIS STATE BOARD OF EDUCATION</t>
  </si>
  <si>
    <t>School Business Services</t>
  </si>
  <si>
    <t>(217)785-8779</t>
  </si>
  <si>
    <t xml:space="preserve">NAME OF NEWSPAPER  WHERE PUBLISHED:  </t>
  </si>
  <si>
    <t>TOTAL LONG-TERM DEBT ALLOWED</t>
  </si>
  <si>
    <t>PERCENT OF LONG-TERM DEBT OBLIGATED CURRENTLY</t>
  </si>
  <si>
    <t xml:space="preserve">This listing must be published in the local newspaper, sent to ISBE, and </t>
  </si>
  <si>
    <t>retained within your district/joint agreement administrative office for public inspection</t>
  </si>
  <si>
    <t>(Enter Number Above)</t>
  </si>
  <si>
    <t>(Enter $ Amount Above)</t>
  </si>
  <si>
    <t>GROSS PAYMENT FOR NON-CERTIFIED PERSONNEL</t>
  </si>
  <si>
    <t>YES</t>
  </si>
  <si>
    <t>INSTRUCTIONS:  Double click attached document "Contracts Exceeding $25,000 Guidance" (pdf) below for additional guidance and definitions.</t>
  </si>
  <si>
    <t>ISBE 50-37 (05/2021)</t>
  </si>
  <si>
    <t>TOTAL LONG-TERM DEBT OUTSTANDING AS OF June 30, 2021</t>
  </si>
  <si>
    <t>AS OF JUNE 30, 2021</t>
  </si>
  <si>
    <t>AND CHANGES IN FUND BALANCE - FOR YEAR ENDING JUNE 30, 2021</t>
  </si>
  <si>
    <t>Beginning Fund Balances - July 1, 2020</t>
  </si>
  <si>
    <t>Ending Fund Balances June 30, 2021</t>
  </si>
  <si>
    <t>ANNUAL STATEMENT OF AFFAIRS SUMMARY FOR FISCAL YEAR ENDING JUNE 30, 2021</t>
  </si>
  <si>
    <t>Copies of the detailed Annual Statement of Affairs for the Fiscal Year Ending June 30, 2021 will be available for public inspection in the school district/joint agreement administrative office by December 1, annually.  Individuals wanting to review this Annual Statement of Affairs should contact:</t>
  </si>
  <si>
    <r>
      <t xml:space="preserve"> Also by </t>
    </r>
    <r>
      <rPr>
        <b/>
        <sz val="8"/>
        <rFont val="Arial"/>
        <family val="2"/>
      </rPr>
      <t>January 15, annually</t>
    </r>
    <r>
      <rPr>
        <sz val="8"/>
        <rFont val="Arial"/>
        <family val="2"/>
      </rPr>
      <t xml:space="preserve"> the detailed Annual Statement of Affairs for the </t>
    </r>
    <r>
      <rPr>
        <b/>
        <sz val="8"/>
        <rFont val="Arial"/>
        <family val="2"/>
      </rPr>
      <t>Fiscal Year Ending June 30, 2021</t>
    </r>
    <r>
      <rPr>
        <sz val="8"/>
        <rFont val="Arial"/>
        <family val="2"/>
      </rPr>
      <t xml:space="preserve">, will be posted on the Illinois State Board of Education's website@ </t>
    </r>
    <r>
      <rPr>
        <b/>
        <sz val="8"/>
        <rFont val="Arial"/>
        <family val="2"/>
      </rPr>
      <t>www.isbe.net.</t>
    </r>
  </si>
  <si>
    <t>Statement of Operations as of June 30, 2021</t>
  </si>
  <si>
    <t>REPORT ON CONTRACTS EXCEEDING $25,000 AWARDED DURING FY2021</t>
  </si>
  <si>
    <r>
      <t>ITEM 1. –</t>
    </r>
    <r>
      <rPr>
        <sz val="10"/>
        <color indexed="8"/>
        <rFont val="Arial"/>
        <family val="2"/>
      </rPr>
      <t xml:space="preserve"> Count only contracts where the consideration exceeds $25,000 over the life of the contract and that were awarded during FY2021 and record the number below in the space provided. Do not include: (1) multi-year contracts awarded prior to FY2021; (2) collective bargaining agreements with district employee groups; and (3) personal services contracts with individual district employees.</t>
    </r>
  </si>
  <si>
    <r>
      <t xml:space="preserve">ITEM 3. </t>
    </r>
    <r>
      <rPr>
        <sz val="10"/>
        <color indexed="8"/>
        <rFont val="Arial"/>
        <family val="2"/>
      </rPr>
      <t>- Count only contracts where the consideration exceeds $25,000 over the life of the contract that were awarded during FY2021 to minority, female, disabled or local contractors and record the number below in the space provided. Do not include: (1) multi-year contracts awarded prior to FY2021; (2) collective bargaining agreements with district employee groups; and (3) personal services contracts with individual district employees.</t>
    </r>
  </si>
  <si>
    <t>This Excel workbook must be sent to ISBE</t>
  </si>
  <si>
    <t xml:space="preserve">Note:  Submit the “Annual Statement of Affairs” to ISBE in the Excel workbook without removing sheets to avoid problematic issues when separating the worksheets.  </t>
  </si>
  <si>
    <t>Joint Agreement</t>
  </si>
  <si>
    <t xml:space="preserve">* This tab should match the amounts in the Annual Financial Report (AFR) on the "Acct Summary" tab </t>
  </si>
  <si>
    <t>GROSS PAYMENT FOR CERTIFIED PERSONNEL</t>
  </si>
  <si>
    <t xml:space="preserve">Annual Statement of Affairs Instructions </t>
  </si>
  <si>
    <t>Joint agreements MUST report enrollment if they work directly with student instruction.</t>
  </si>
  <si>
    <t xml:space="preserve">Change in cash position </t>
  </si>
  <si>
    <t xml:space="preserve">Fiscal Year 21 -Cash and Investments </t>
  </si>
  <si>
    <t>Fiscal Year 20 -Cash and Investments*</t>
  </si>
  <si>
    <t>*If there are no contracts of this nature, please enter "0" in box to the right.</t>
  </si>
  <si>
    <t xml:space="preserve">Please check box to the right if school district/joint agreement does not have any contracts exceeding $25,000. </t>
  </si>
  <si>
    <t>The schedule below (Items 1-4) must be completed for contracts exceeding $25,000.</t>
  </si>
  <si>
    <t xml:space="preserve">* Above should match the amounts in the Annual Financial Report (AFR) on the "Assets-Liab" tab </t>
  </si>
  <si>
    <t xml:space="preserve">*The prior year cash and investments can be found on prior year Annual Financial Report (AFR) on the "Assets/Liab" tab.  </t>
  </si>
  <si>
    <t>This listing must be sent to ISBE and retained within your</t>
  </si>
  <si>
    <t>SPECIAL (Special Ed or other enrollment not included on lines 29-38)</t>
  </si>
  <si>
    <t>SPECIAL (Special Ed or other enrollment not included on lines 41-44)</t>
  </si>
  <si>
    <t>Valley Ed. For Employ Sys.</t>
  </si>
  <si>
    <t>31-000-0000-46</t>
  </si>
  <si>
    <t>X</t>
  </si>
  <si>
    <t>Route 47 at Waubonsee Dr. A-161 Sugar Grove, IL 60554</t>
  </si>
  <si>
    <t xml:space="preserve">Kane </t>
  </si>
  <si>
    <t>Rt. 47 at Waubonsee Dr. Sugar Grove A-161</t>
  </si>
  <si>
    <t>630-466-2953</t>
  </si>
  <si>
    <t xml:space="preserve">7:30 a.m. - 3:00 p.m. </t>
  </si>
  <si>
    <t>Lauterbach &amp; Amen</t>
  </si>
  <si>
    <t xml:space="preserve">Runco Office Supply </t>
  </si>
  <si>
    <t>Weldstar</t>
  </si>
  <si>
    <t xml:space="preserve">OC Creative </t>
  </si>
  <si>
    <t>Waubonsee Community College</t>
  </si>
  <si>
    <t>ROE Schoolworks</t>
  </si>
  <si>
    <t>MCC Technologies</t>
  </si>
  <si>
    <t>x</t>
  </si>
  <si>
    <t>Kane County ROE</t>
  </si>
  <si>
    <t xml:space="preserve">Nearpod </t>
  </si>
  <si>
    <t xml:space="preserve">Daily Chronicle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</si>
</sst>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
    <numFmt numFmtId="166" formatCode="[$-409]mmmm\ d\,\ yyyy;@"/>
    <numFmt numFmtId="167" formatCode="#,##0.000000_);[Red]\(#,##0.000000\)"/>
  </numFmts>
  <fonts count="47" x14ac:knownFonts="1">
    <font>
      <sz val="10"/>
      <name val="Arial"/>
    </font>
    <font>
      <sz val="10"/>
      <name val="MS Sans Serif"/>
      <family val="2"/>
    </font>
    <font>
      <sz val="8"/>
      <name val="Arial"/>
      <family val="2"/>
    </font>
    <font>
      <sz val="8"/>
      <name val="Arial"/>
      <family val="2"/>
    </font>
    <font>
      <u/>
      <sz val="10"/>
      <color indexed="12"/>
      <name val="Arial"/>
      <family val="2"/>
    </font>
    <font>
      <i/>
      <sz val="8"/>
      <name val="Arial"/>
      <family val="2"/>
    </font>
    <font>
      <b/>
      <sz val="8"/>
      <name val="Arial"/>
      <family val="2"/>
    </font>
    <font>
      <b/>
      <u/>
      <sz val="8"/>
      <name val="Arial"/>
      <family val="2"/>
    </font>
    <font>
      <i/>
      <sz val="8"/>
      <name val="Arial"/>
      <family val="2"/>
    </font>
    <font>
      <u/>
      <sz val="8"/>
      <name val="Arial"/>
      <family val="2"/>
    </font>
    <font>
      <sz val="8"/>
      <color indexed="10"/>
      <name val="Arial"/>
      <family val="2"/>
    </font>
    <font>
      <b/>
      <sz val="9"/>
      <name val="Arial"/>
      <family val="2"/>
    </font>
    <font>
      <sz val="9"/>
      <name val="Arial"/>
      <family val="2"/>
    </font>
    <font>
      <sz val="10"/>
      <name val="Arial"/>
      <family val="2"/>
    </font>
    <font>
      <b/>
      <sz val="11"/>
      <name val="Arial"/>
      <family val="2"/>
    </font>
    <font>
      <b/>
      <u/>
      <sz val="9"/>
      <name val="Arial"/>
      <family val="2"/>
    </font>
    <font>
      <b/>
      <sz val="8"/>
      <name val="Arial"/>
      <family val="2"/>
    </font>
    <font>
      <b/>
      <sz val="10"/>
      <name val="Arial"/>
      <family val="2"/>
    </font>
    <font>
      <sz val="8"/>
      <color indexed="81"/>
      <name val="Tahoma"/>
      <family val="2"/>
    </font>
    <font>
      <b/>
      <sz val="8"/>
      <color indexed="81"/>
      <name val="Tahoma"/>
      <family val="2"/>
    </font>
    <font>
      <b/>
      <sz val="8"/>
      <color indexed="81"/>
      <name val="Arial"/>
      <family val="2"/>
    </font>
    <font>
      <vertAlign val="superscript"/>
      <sz val="10"/>
      <name val="Arial"/>
      <family val="2"/>
    </font>
    <font>
      <vertAlign val="superscript"/>
      <sz val="10"/>
      <name val="Arial"/>
      <family val="2"/>
    </font>
    <font>
      <vertAlign val="superscript"/>
      <sz val="10"/>
      <color indexed="81"/>
      <name val="Tahoma"/>
      <family val="2"/>
    </font>
    <font>
      <i/>
      <sz val="10"/>
      <name val="Arial"/>
      <family val="2"/>
    </font>
    <font>
      <i/>
      <sz val="9"/>
      <name val="Arial"/>
      <family val="2"/>
    </font>
    <font>
      <b/>
      <u/>
      <sz val="10"/>
      <name val="Arial"/>
      <family val="2"/>
    </font>
    <font>
      <sz val="8"/>
      <color indexed="9"/>
      <name val="Arial"/>
      <family val="2"/>
    </font>
    <font>
      <i/>
      <sz val="9"/>
      <color indexed="10"/>
      <name val="Arial"/>
      <family val="2"/>
    </font>
    <font>
      <b/>
      <i/>
      <sz val="9"/>
      <color indexed="10"/>
      <name val="Arial"/>
      <family val="2"/>
    </font>
    <font>
      <b/>
      <i/>
      <sz val="10"/>
      <color indexed="10"/>
      <name val="Arial"/>
      <family val="2"/>
    </font>
    <font>
      <sz val="10"/>
      <color indexed="8"/>
      <name val="Arial"/>
      <family val="2"/>
    </font>
    <font>
      <b/>
      <sz val="10"/>
      <color indexed="8"/>
      <name val="Arial"/>
      <family val="2"/>
    </font>
    <font>
      <b/>
      <sz val="9"/>
      <name val="Arial"/>
      <family val="2"/>
    </font>
    <font>
      <sz val="9"/>
      <name val="Arial"/>
      <family val="2"/>
    </font>
    <font>
      <sz val="10"/>
      <name val="Arial"/>
      <family val="2"/>
    </font>
    <font>
      <b/>
      <i/>
      <sz val="10"/>
      <color rgb="FFFF0000"/>
      <name val="Arial"/>
      <family val="2"/>
    </font>
    <font>
      <sz val="9"/>
      <color indexed="81"/>
      <name val="Tahoma"/>
      <family val="2"/>
    </font>
    <font>
      <b/>
      <sz val="9"/>
      <color indexed="81"/>
      <name val="Tahoma"/>
      <family val="2"/>
    </font>
    <font>
      <b/>
      <sz val="15"/>
      <name val="Arial"/>
      <family val="2"/>
    </font>
    <font>
      <b/>
      <sz val="12"/>
      <name val="Arial"/>
      <family val="2"/>
    </font>
    <font>
      <sz val="12"/>
      <name val="Arial"/>
      <family val="2"/>
    </font>
    <font>
      <sz val="10"/>
      <color rgb="FFFF0000"/>
      <name val="Arial"/>
      <family val="2"/>
    </font>
    <font>
      <b/>
      <sz val="15"/>
      <color rgb="FFFF0000"/>
      <name val="Arial"/>
      <family val="2"/>
    </font>
    <font>
      <b/>
      <sz val="13.5"/>
      <color rgb="FFFF0000"/>
      <name val="Arial"/>
      <family val="2"/>
    </font>
    <font>
      <u/>
      <sz val="8"/>
      <color indexed="12"/>
      <name val="Arial"/>
      <family val="2"/>
    </font>
    <font>
      <b/>
      <sz val="8"/>
      <color rgb="FFFF0000"/>
      <name val="Arial"/>
      <family val="2"/>
    </font>
  </fonts>
  <fills count="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theme="0" tint="-0.14999847407452621"/>
        <bgColor indexed="64"/>
      </patternFill>
    </fill>
  </fills>
  <borders count="62">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diagonal/>
    </border>
    <border>
      <left/>
      <right style="thin">
        <color indexed="55"/>
      </right>
      <top/>
      <bottom/>
      <diagonal/>
    </border>
    <border>
      <left style="thin">
        <color indexed="55"/>
      </left>
      <right/>
      <top style="thin">
        <color indexed="55"/>
      </top>
      <bottom style="thin">
        <color indexed="55"/>
      </bottom>
      <diagonal/>
    </border>
    <border>
      <left style="thin">
        <color indexed="55"/>
      </left>
      <right/>
      <top/>
      <bottom/>
      <diagonal/>
    </border>
    <border>
      <left/>
      <right/>
      <top style="thin">
        <color indexed="55"/>
      </top>
      <bottom/>
      <diagonal/>
    </border>
    <border>
      <left style="thin">
        <color indexed="55"/>
      </left>
      <right style="thin">
        <color indexed="55"/>
      </right>
      <top style="thin">
        <color indexed="55"/>
      </top>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double">
        <color indexed="55"/>
      </bottom>
      <diagonal/>
    </border>
    <border>
      <left style="thin">
        <color indexed="55"/>
      </left>
      <right style="thin">
        <color indexed="55"/>
      </right>
      <top/>
      <bottom style="thin">
        <color indexed="55"/>
      </bottom>
      <diagonal/>
    </border>
    <border>
      <left style="thin">
        <color indexed="55"/>
      </left>
      <right style="thin">
        <color indexed="55"/>
      </right>
      <top/>
      <bottom style="double">
        <color indexed="55"/>
      </bottom>
      <diagonal/>
    </border>
    <border>
      <left style="thin">
        <color indexed="55"/>
      </left>
      <right/>
      <top style="thin">
        <color indexed="55"/>
      </top>
      <bottom style="double">
        <color indexed="55"/>
      </bottom>
      <diagonal/>
    </border>
    <border>
      <left/>
      <right style="thin">
        <color indexed="55"/>
      </right>
      <top style="thin">
        <color indexed="55"/>
      </top>
      <bottom style="double">
        <color indexed="55"/>
      </bottom>
      <diagonal/>
    </border>
    <border>
      <left style="thin">
        <color indexed="55"/>
      </left>
      <right/>
      <top style="double">
        <color indexed="55"/>
      </top>
      <bottom style="double">
        <color indexed="55"/>
      </bottom>
      <diagonal/>
    </border>
    <border>
      <left/>
      <right style="thin">
        <color indexed="55"/>
      </right>
      <top style="double">
        <color indexed="55"/>
      </top>
      <bottom style="double">
        <color indexed="55"/>
      </bottom>
      <diagonal/>
    </border>
    <border>
      <left/>
      <right/>
      <top style="thin">
        <color indexed="55"/>
      </top>
      <bottom style="double">
        <color indexed="55"/>
      </bottom>
      <diagonal/>
    </border>
    <border>
      <left style="thin">
        <color indexed="55"/>
      </left>
      <right/>
      <top/>
      <bottom style="thin">
        <color indexed="55"/>
      </bottom>
      <diagonal/>
    </border>
    <border>
      <left style="thin">
        <color indexed="55"/>
      </left>
      <right/>
      <top style="double">
        <color indexed="55"/>
      </top>
      <bottom style="thin">
        <color indexed="55"/>
      </bottom>
      <diagonal/>
    </border>
    <border>
      <left/>
      <right/>
      <top style="double">
        <color indexed="55"/>
      </top>
      <bottom style="thin">
        <color indexed="55"/>
      </bottom>
      <diagonal/>
    </border>
    <border>
      <left/>
      <right style="thin">
        <color indexed="55"/>
      </right>
      <top style="double">
        <color indexed="55"/>
      </top>
      <bottom style="thin">
        <color indexed="55"/>
      </bottom>
      <diagonal/>
    </border>
    <border>
      <left style="thin">
        <color indexed="22"/>
      </left>
      <right style="thin">
        <color indexed="22"/>
      </right>
      <top style="dashed">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dashed">
        <color indexed="22"/>
      </bottom>
      <diagonal/>
    </border>
    <border>
      <left style="thin">
        <color indexed="22"/>
      </left>
      <right style="thin">
        <color indexed="22"/>
      </right>
      <top style="thin">
        <color indexed="22"/>
      </top>
      <bottom/>
      <diagonal/>
    </border>
    <border>
      <left style="thin">
        <color indexed="55"/>
      </left>
      <right style="thin">
        <color indexed="55"/>
      </right>
      <top style="double">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55"/>
      </left>
      <right style="dotted">
        <color indexed="55"/>
      </right>
      <top style="thin">
        <color indexed="55"/>
      </top>
      <bottom/>
      <diagonal/>
    </border>
    <border>
      <left style="dotted">
        <color indexed="55"/>
      </left>
      <right style="thin">
        <color indexed="55"/>
      </right>
      <top style="thin">
        <color indexed="55"/>
      </top>
      <bottom/>
      <diagonal/>
    </border>
    <border>
      <left/>
      <right/>
      <top style="medium">
        <color indexed="55"/>
      </top>
      <bottom/>
      <diagonal/>
    </border>
    <border>
      <left/>
      <right/>
      <top/>
      <bottom style="medium">
        <color indexed="55"/>
      </bottom>
      <diagonal/>
    </border>
    <border>
      <left style="medium">
        <color indexed="55"/>
      </left>
      <right style="thin">
        <color indexed="55"/>
      </right>
      <top style="medium">
        <color indexed="55"/>
      </top>
      <bottom/>
      <diagonal/>
    </border>
    <border>
      <left/>
      <right style="thin">
        <color indexed="55"/>
      </right>
      <top style="medium">
        <color indexed="55"/>
      </top>
      <bottom/>
      <diagonal/>
    </border>
    <border>
      <left style="thin">
        <color indexed="55"/>
      </left>
      <right style="thin">
        <color indexed="55"/>
      </right>
      <top style="medium">
        <color indexed="55"/>
      </top>
      <bottom/>
      <diagonal/>
    </border>
    <border>
      <left style="medium">
        <color indexed="55"/>
      </left>
      <right style="thin">
        <color indexed="55"/>
      </right>
      <top/>
      <bottom/>
      <diagonal/>
    </border>
    <border>
      <left style="medium">
        <color indexed="55"/>
      </left>
      <right style="thin">
        <color indexed="55"/>
      </right>
      <top/>
      <bottom style="double">
        <color indexed="55"/>
      </bottom>
      <diagonal/>
    </border>
    <border>
      <left/>
      <right/>
      <top/>
      <bottom style="double">
        <color indexed="55"/>
      </bottom>
      <diagonal/>
    </border>
    <border>
      <left/>
      <right/>
      <top style="double">
        <color indexed="55"/>
      </top>
      <bottom/>
      <diagonal/>
    </border>
    <border>
      <left/>
      <right/>
      <top style="double">
        <color indexed="55"/>
      </top>
      <bottom style="double">
        <color indexed="55"/>
      </bottom>
      <diagonal/>
    </border>
    <border>
      <left style="dotted">
        <color theme="0" tint="-0.34998626667073579"/>
      </left>
      <right style="thin">
        <color theme="0" tint="-0.34998626667073579"/>
      </right>
      <top style="thin">
        <color theme="0" tint="-0.34998626667073579"/>
      </top>
      <bottom/>
      <diagonal/>
    </border>
    <border>
      <left style="dotted">
        <color theme="0" tint="-0.34998626667073579"/>
      </left>
      <right style="thin">
        <color theme="0" tint="-0.34998626667073579"/>
      </right>
      <top/>
      <bottom/>
      <diagonal/>
    </border>
    <border>
      <left style="dotted">
        <color theme="0" tint="-0.34998626667073579"/>
      </left>
      <right style="thin">
        <color theme="0" tint="-0.34998626667073579"/>
      </right>
      <top/>
      <bottom style="thin">
        <color theme="0" tint="-0.34998626667073579"/>
      </bottom>
      <diagonal/>
    </border>
    <border>
      <left style="thin">
        <color theme="0" tint="-0.34998626667073579"/>
      </left>
      <right style="dotted">
        <color theme="0" tint="-0.34998626667073579"/>
      </right>
      <top style="thin">
        <color theme="0" tint="-0.34998626667073579"/>
      </top>
      <bottom/>
      <diagonal/>
    </border>
    <border>
      <left style="thin">
        <color theme="0" tint="-0.34998626667073579"/>
      </left>
      <right style="dotted">
        <color theme="0" tint="-0.34998626667073579"/>
      </right>
      <top/>
      <bottom/>
      <diagonal/>
    </border>
    <border>
      <left style="thin">
        <color theme="0" tint="-0.34998626667073579"/>
      </left>
      <right style="dotted">
        <color theme="0" tint="-0.34998626667073579"/>
      </right>
      <top/>
      <bottom style="thin">
        <color theme="0" tint="-0.34998626667073579"/>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55"/>
      </left>
      <right/>
      <top/>
      <bottom/>
      <diagonal/>
    </border>
    <border>
      <left style="medium">
        <color indexed="55"/>
      </left>
      <right/>
      <top/>
      <bottom style="double">
        <color indexed="55"/>
      </bottom>
      <diagonal/>
    </border>
  </borders>
  <cellStyleXfs count="7">
    <xf numFmtId="0" fontId="0" fillId="0" borderId="0"/>
    <xf numFmtId="0" fontId="4" fillId="0" borderId="0" applyNumberFormat="0" applyFill="0" applyBorder="0" applyAlignment="0" applyProtection="0">
      <alignment vertical="top"/>
      <protection locked="0"/>
    </xf>
    <xf numFmtId="0" fontId="35" fillId="0" borderId="0"/>
    <xf numFmtId="0" fontId="1" fillId="0" borderId="0"/>
    <xf numFmtId="0" fontId="1" fillId="0" borderId="0"/>
    <xf numFmtId="0" fontId="1" fillId="0" borderId="0"/>
    <xf numFmtId="0" fontId="1" fillId="0" borderId="0"/>
  </cellStyleXfs>
  <cellXfs count="415">
    <xf numFmtId="0" fontId="0" fillId="0" borderId="0" xfId="0"/>
    <xf numFmtId="0" fontId="2" fillId="0" borderId="0" xfId="0" applyFont="1" applyBorder="1" applyAlignment="1" applyProtection="1">
      <alignment vertical="center"/>
    </xf>
    <xf numFmtId="0" fontId="2" fillId="0" borderId="1" xfId="0" applyFont="1" applyBorder="1" applyAlignment="1" applyProtection="1">
      <alignment horizontal="left" vertical="center"/>
    </xf>
    <xf numFmtId="0" fontId="2" fillId="0" borderId="0" xfId="0" applyFont="1" applyBorder="1" applyAlignment="1" applyProtection="1">
      <alignment horizontal="center" vertical="center"/>
    </xf>
    <xf numFmtId="0" fontId="2" fillId="0" borderId="0" xfId="0" applyFont="1" applyAlignment="1" applyProtection="1">
      <alignment horizontal="centerContinuous" vertical="center"/>
    </xf>
    <xf numFmtId="0" fontId="2" fillId="0" borderId="0" xfId="0" applyFont="1" applyAlignment="1" applyProtection="1">
      <alignment vertical="center"/>
    </xf>
    <xf numFmtId="0" fontId="2" fillId="0" borderId="0" xfId="0" applyFont="1" applyAlignment="1" applyProtection="1">
      <alignment horizontal="right" vertical="center"/>
    </xf>
    <xf numFmtId="0" fontId="2" fillId="0" borderId="0" xfId="0" applyFont="1" applyAlignment="1" applyProtection="1">
      <alignment horizontal="left" vertical="center"/>
    </xf>
    <xf numFmtId="0" fontId="2" fillId="0" borderId="0" xfId="0" applyFont="1" applyBorder="1" applyAlignment="1" applyProtection="1">
      <alignment horizontal="left" vertical="center"/>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centerContinuous" vertical="center"/>
    </xf>
    <xf numFmtId="0" fontId="2" fillId="0" borderId="4" xfId="0" applyFont="1" applyBorder="1" applyAlignment="1" applyProtection="1">
      <alignment horizontal="left" vertical="center"/>
    </xf>
    <xf numFmtId="3" fontId="2" fillId="0" borderId="4"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center" indent="2"/>
    </xf>
    <xf numFmtId="0" fontId="2" fillId="0" borderId="5" xfId="0" applyFont="1" applyFill="1" applyBorder="1" applyAlignment="1" applyProtection="1">
      <alignment horizontal="center" vertical="center" wrapText="1"/>
    </xf>
    <xf numFmtId="3" fontId="2" fillId="0" borderId="0" xfId="0" applyNumberFormat="1" applyFont="1" applyBorder="1" applyAlignment="1" applyProtection="1">
      <alignment horizontal="left" vertical="center"/>
    </xf>
    <xf numFmtId="0" fontId="2" fillId="0" borderId="0" xfId="0" applyFont="1" applyAlignment="1" applyProtection="1">
      <alignment horizontal="center" vertical="center"/>
    </xf>
    <xf numFmtId="0" fontId="2" fillId="0" borderId="0" xfId="0" applyFont="1" applyProtection="1"/>
    <xf numFmtId="38" fontId="2" fillId="0" borderId="5" xfId="0" applyNumberFormat="1" applyFont="1" applyFill="1" applyBorder="1" applyAlignment="1" applyProtection="1">
      <alignment horizontal="center" vertical="center"/>
    </xf>
    <xf numFmtId="38" fontId="2" fillId="0" borderId="0" xfId="0" applyNumberFormat="1" applyFont="1" applyFill="1" applyBorder="1" applyAlignment="1" applyProtection="1">
      <alignment horizontal="center" vertical="center"/>
    </xf>
    <xf numFmtId="38" fontId="2" fillId="0" borderId="0" xfId="0" applyNumberFormat="1" applyFont="1" applyBorder="1" applyAlignment="1" applyProtection="1">
      <alignment horizontal="center" vertical="center"/>
    </xf>
    <xf numFmtId="164" fontId="2" fillId="0" borderId="0" xfId="0" applyNumberFormat="1" applyFont="1" applyBorder="1" applyAlignment="1" applyProtection="1">
      <alignment horizontal="center" vertical="center"/>
    </xf>
    <xf numFmtId="0" fontId="9" fillId="0" borderId="0" xfId="0" applyFont="1" applyProtection="1"/>
    <xf numFmtId="38" fontId="2" fillId="0" borderId="0" xfId="0" applyNumberFormat="1" applyFont="1" applyBorder="1" applyAlignment="1" applyProtection="1">
      <alignment horizontal="left" vertical="center" indent="4"/>
    </xf>
    <xf numFmtId="0" fontId="2" fillId="0" borderId="0" xfId="0" applyFont="1" applyBorder="1" applyAlignment="1" applyProtection="1">
      <alignment vertical="center" wrapText="1"/>
    </xf>
    <xf numFmtId="0" fontId="2" fillId="0" borderId="0" xfId="0" applyFont="1" applyAlignment="1" applyProtection="1">
      <alignment wrapText="1"/>
    </xf>
    <xf numFmtId="0" fontId="2" fillId="0" borderId="0" xfId="0" applyFont="1" applyAlignment="1" applyProtection="1"/>
    <xf numFmtId="0" fontId="2" fillId="0" borderId="6" xfId="3" applyFont="1" applyBorder="1" applyAlignment="1">
      <alignment horizontal="left" vertical="center" wrapText="1"/>
    </xf>
    <xf numFmtId="0" fontId="2" fillId="0" borderId="7" xfId="3" applyFont="1" applyBorder="1" applyAlignment="1">
      <alignment horizontal="center" vertical="center"/>
    </xf>
    <xf numFmtId="0" fontId="2" fillId="0" borderId="0" xfId="3" applyFont="1" applyBorder="1"/>
    <xf numFmtId="38" fontId="2" fillId="2" borderId="1" xfId="3" applyNumberFormat="1" applyFont="1" applyFill="1" applyBorder="1" applyAlignment="1">
      <alignment horizontal="left" vertical="top"/>
    </xf>
    <xf numFmtId="38" fontId="2" fillId="2" borderId="1" xfId="3" applyNumberFormat="1" applyFont="1" applyFill="1" applyBorder="1" applyAlignment="1">
      <alignment horizontal="right" vertical="top"/>
    </xf>
    <xf numFmtId="0" fontId="2" fillId="0" borderId="0" xfId="3" applyFont="1" applyFill="1" applyBorder="1" applyAlignment="1">
      <alignment vertical="top" wrapText="1"/>
    </xf>
    <xf numFmtId="0" fontId="2" fillId="0" borderId="8" xfId="3" applyFont="1" applyBorder="1" applyAlignment="1">
      <alignment vertical="center" wrapText="1"/>
    </xf>
    <xf numFmtId="0" fontId="2" fillId="0" borderId="1" xfId="3" applyFont="1" applyBorder="1" applyAlignment="1">
      <alignment vertical="center" wrapText="1"/>
    </xf>
    <xf numFmtId="0" fontId="2" fillId="0" borderId="0" xfId="3" applyFont="1" applyBorder="1" applyAlignment="1">
      <alignment vertical="top" wrapText="1"/>
    </xf>
    <xf numFmtId="0" fontId="2" fillId="0" borderId="8" xfId="3" applyFont="1" applyBorder="1" applyAlignment="1">
      <alignment horizontal="left" vertical="center" wrapText="1"/>
    </xf>
    <xf numFmtId="0" fontId="2" fillId="0" borderId="1" xfId="3" applyFont="1" applyBorder="1" applyAlignment="1">
      <alignment horizontal="center" vertical="center" wrapText="1"/>
    </xf>
    <xf numFmtId="0" fontId="2" fillId="0" borderId="8" xfId="3" applyFont="1" applyBorder="1" applyAlignment="1">
      <alignment horizontal="left" vertical="center"/>
    </xf>
    <xf numFmtId="0" fontId="2" fillId="0" borderId="1" xfId="3" applyFont="1" applyBorder="1" applyAlignment="1">
      <alignment horizontal="center" vertical="center"/>
    </xf>
    <xf numFmtId="0" fontId="2" fillId="0" borderId="8" xfId="3" applyFont="1" applyBorder="1" applyAlignment="1">
      <alignment vertical="center"/>
    </xf>
    <xf numFmtId="0" fontId="2" fillId="0" borderId="0" xfId="4" applyFont="1" applyBorder="1" applyAlignment="1">
      <alignment vertical="center" wrapText="1"/>
    </xf>
    <xf numFmtId="0" fontId="2" fillId="0" borderId="8" xfId="4" applyFont="1" applyBorder="1" applyAlignment="1">
      <alignment vertical="center" wrapText="1"/>
    </xf>
    <xf numFmtId="0" fontId="2" fillId="0" borderId="1" xfId="4" applyFont="1" applyBorder="1" applyAlignment="1">
      <alignment horizontal="center" vertical="center" wrapText="1"/>
    </xf>
    <xf numFmtId="0" fontId="2" fillId="0" borderId="8" xfId="4" applyFont="1" applyBorder="1" applyAlignment="1">
      <alignment horizontal="left" vertical="center" wrapText="1"/>
    </xf>
    <xf numFmtId="0" fontId="2" fillId="0" borderId="8" xfId="4" applyFont="1" applyBorder="1" applyAlignment="1">
      <alignment vertical="center"/>
    </xf>
    <xf numFmtId="0" fontId="2" fillId="0" borderId="1" xfId="4" applyFont="1" applyBorder="1" applyAlignment="1">
      <alignment horizontal="center" vertical="center"/>
    </xf>
    <xf numFmtId="0" fontId="2" fillId="0" borderId="9" xfId="6" applyFont="1" applyBorder="1" applyAlignment="1">
      <alignment horizontal="center" vertical="center"/>
    </xf>
    <xf numFmtId="0" fontId="10" fillId="0" borderId="0" xfId="3" applyFont="1" applyBorder="1"/>
    <xf numFmtId="3" fontId="2" fillId="0" borderId="0" xfId="3" applyNumberFormat="1" applyFont="1" applyBorder="1"/>
    <xf numFmtId="0" fontId="15" fillId="0" borderId="0" xfId="0" applyFont="1" applyBorder="1" applyAlignment="1" applyProtection="1">
      <alignment horizontal="left" vertical="center"/>
    </xf>
    <xf numFmtId="0" fontId="3" fillId="0" borderId="3" xfId="0" applyFont="1" applyBorder="1" applyAlignment="1" applyProtection="1">
      <alignment vertical="center"/>
    </xf>
    <xf numFmtId="0" fontId="2" fillId="0" borderId="9" xfId="0" applyFont="1" applyBorder="1" applyAlignment="1" applyProtection="1">
      <alignment vertical="center"/>
    </xf>
    <xf numFmtId="0" fontId="2" fillId="0" borderId="9" xfId="0" applyFont="1" applyBorder="1" applyAlignment="1" applyProtection="1">
      <alignment vertical="center" wrapText="1"/>
    </xf>
    <xf numFmtId="0" fontId="5" fillId="0" borderId="0" xfId="0" applyFont="1" applyBorder="1" applyAlignment="1" applyProtection="1">
      <alignment horizontal="left" vertical="center"/>
    </xf>
    <xf numFmtId="0" fontId="3" fillId="0" borderId="4" xfId="0" applyFont="1" applyBorder="1" applyAlignment="1" applyProtection="1">
      <alignment vertical="center"/>
    </xf>
    <xf numFmtId="0" fontId="3" fillId="0" borderId="9" xfId="0" applyFont="1" applyBorder="1" applyAlignment="1" applyProtection="1">
      <alignment vertical="center"/>
    </xf>
    <xf numFmtId="0" fontId="3" fillId="0" borderId="0" xfId="0" applyFont="1" applyBorder="1" applyAlignment="1">
      <alignment horizontal="left" vertical="center"/>
    </xf>
    <xf numFmtId="0" fontId="16" fillId="0" borderId="0" xfId="0" applyFont="1" applyBorder="1" applyAlignment="1" applyProtection="1">
      <alignment horizontal="left" vertical="center"/>
    </xf>
    <xf numFmtId="0" fontId="2" fillId="0" borderId="4" xfId="0" applyFont="1" applyBorder="1" applyAlignment="1" applyProtection="1">
      <alignment vertical="center"/>
    </xf>
    <xf numFmtId="0" fontId="2" fillId="0" borderId="4" xfId="0" applyFont="1" applyBorder="1" applyAlignment="1" applyProtection="1">
      <alignment vertical="center" wrapText="1"/>
    </xf>
    <xf numFmtId="0" fontId="2" fillId="0" borderId="9" xfId="0" applyFont="1" applyBorder="1" applyAlignment="1" applyProtection="1">
      <alignment horizontal="left" vertical="center"/>
    </xf>
    <xf numFmtId="0" fontId="13" fillId="0" borderId="0" xfId="0" applyFont="1" applyBorder="1" applyAlignment="1">
      <alignment horizontal="left" vertical="center"/>
    </xf>
    <xf numFmtId="0" fontId="7" fillId="0" borderId="0" xfId="0" applyFont="1" applyBorder="1" applyAlignment="1" applyProtection="1">
      <alignment horizontal="left"/>
    </xf>
    <xf numFmtId="164" fontId="2" fillId="0" borderId="4" xfId="0" applyNumberFormat="1" applyFont="1" applyBorder="1" applyAlignment="1" applyProtection="1">
      <alignment horizontal="left" vertical="center"/>
    </xf>
    <xf numFmtId="3" fontId="2" fillId="0" borderId="9" xfId="0" applyNumberFormat="1" applyFont="1" applyBorder="1" applyAlignment="1" applyProtection="1">
      <alignment horizontal="left" vertical="center"/>
    </xf>
    <xf numFmtId="164" fontId="2" fillId="0" borderId="9" xfId="0" applyNumberFormat="1" applyFont="1" applyBorder="1" applyAlignment="1" applyProtection="1">
      <alignment horizontal="left" vertical="center"/>
    </xf>
    <xf numFmtId="0" fontId="6" fillId="0" borderId="4" xfId="0" applyFont="1" applyBorder="1" applyAlignment="1" applyProtection="1">
      <alignment horizontal="left" vertical="center"/>
    </xf>
    <xf numFmtId="0" fontId="6" fillId="0" borderId="9" xfId="0" applyFont="1" applyBorder="1" applyAlignment="1" applyProtection="1">
      <alignment horizontal="left" vertical="center"/>
    </xf>
    <xf numFmtId="0" fontId="2" fillId="0" borderId="0" xfId="0" applyFont="1" applyAlignment="1" applyProtection="1">
      <alignment horizontal="right"/>
    </xf>
    <xf numFmtId="0" fontId="3" fillId="0" borderId="0" xfId="0" applyFont="1" applyAlignment="1" applyProtection="1">
      <alignment horizontal="right"/>
    </xf>
    <xf numFmtId="0" fontId="2" fillId="0" borderId="0" xfId="3" applyFont="1" applyFill="1" applyBorder="1"/>
    <xf numFmtId="0" fontId="2" fillId="0" borderId="10" xfId="0" applyFont="1" applyBorder="1" applyAlignment="1" applyProtection="1">
      <alignment vertical="center"/>
    </xf>
    <xf numFmtId="0" fontId="2" fillId="0" borderId="10" xfId="0" applyFont="1" applyBorder="1" applyAlignment="1" applyProtection="1">
      <alignment horizontal="left" vertical="center" indent="10"/>
    </xf>
    <xf numFmtId="0" fontId="2" fillId="0" borderId="0" xfId="0" applyFont="1" applyBorder="1" applyAlignment="1" applyProtection="1">
      <alignment horizontal="center" vertical="top"/>
    </xf>
    <xf numFmtId="37" fontId="2" fillId="0" borderId="0" xfId="0" applyNumberFormat="1" applyFont="1" applyBorder="1" applyAlignment="1" applyProtection="1">
      <alignment horizontal="right"/>
    </xf>
    <xf numFmtId="37" fontId="8" fillId="0" borderId="0" xfId="0" applyNumberFormat="1" applyFont="1" applyBorder="1" applyAlignment="1" applyProtection="1">
      <alignment horizontal="center"/>
    </xf>
    <xf numFmtId="0" fontId="0" fillId="0" borderId="0" xfId="0" applyProtection="1">
      <protection locked="0"/>
    </xf>
    <xf numFmtId="0" fontId="0" fillId="0" borderId="0" xfId="0" applyBorder="1" applyProtection="1">
      <protection locked="0"/>
    </xf>
    <xf numFmtId="0" fontId="24" fillId="0" borderId="0" xfId="0" applyFont="1" applyProtection="1">
      <protection locked="0"/>
    </xf>
    <xf numFmtId="0" fontId="26" fillId="0" borderId="0" xfId="0" applyFont="1" applyAlignment="1" applyProtection="1">
      <alignment horizontal="left" vertical="center"/>
      <protection locked="0"/>
    </xf>
    <xf numFmtId="0" fontId="17" fillId="0" borderId="0" xfId="0" applyFont="1" applyProtection="1">
      <protection locked="0"/>
    </xf>
    <xf numFmtId="165" fontId="17" fillId="0" borderId="0" xfId="0" applyNumberFormat="1" applyFont="1" applyAlignment="1" applyProtection="1">
      <alignment horizontal="left" vertical="center"/>
      <protection locked="0"/>
    </xf>
    <xf numFmtId="0" fontId="0" fillId="0" borderId="0" xfId="0" applyAlignment="1" applyProtection="1">
      <alignment horizontal="center"/>
      <protection locked="0"/>
    </xf>
    <xf numFmtId="0" fontId="2" fillId="0" borderId="0" xfId="0" applyFont="1" applyProtection="1">
      <protection locked="0"/>
    </xf>
    <xf numFmtId="38" fontId="27" fillId="0" borderId="0" xfId="0" applyNumberFormat="1" applyFont="1" applyAlignment="1" applyProtection="1">
      <alignment horizontal="right" vertical="center"/>
    </xf>
    <xf numFmtId="3" fontId="27" fillId="0" borderId="0" xfId="0" applyNumberFormat="1" applyFont="1" applyAlignment="1" applyProtection="1">
      <alignment horizontal="right" vertical="center"/>
    </xf>
    <xf numFmtId="0" fontId="28" fillId="0" borderId="0" xfId="0" applyFont="1" applyProtection="1">
      <protection locked="0"/>
    </xf>
    <xf numFmtId="0" fontId="24" fillId="0" borderId="0" xfId="0" applyFont="1" applyProtection="1"/>
    <xf numFmtId="0" fontId="0" fillId="0" borderId="0" xfId="0" applyProtection="1"/>
    <xf numFmtId="0" fontId="12" fillId="0" borderId="0" xfId="0" applyFont="1" applyAlignment="1" applyProtection="1">
      <alignment horizontal="left" vertical="center" wrapText="1"/>
    </xf>
    <xf numFmtId="0" fontId="12" fillId="0" borderId="0" xfId="0" applyFont="1" applyBorder="1" applyAlignment="1" applyProtection="1">
      <alignment horizontal="left" vertical="center" wrapText="1"/>
    </xf>
    <xf numFmtId="0" fontId="5" fillId="0" borderId="0" xfId="0" applyFont="1" applyAlignment="1" applyProtection="1">
      <alignment horizontal="left" vertical="top"/>
    </xf>
    <xf numFmtId="0" fontId="5" fillId="0" borderId="0" xfId="0" applyFont="1" applyAlignment="1" applyProtection="1">
      <alignment horizontal="center" vertical="top"/>
    </xf>
    <xf numFmtId="0" fontId="12" fillId="0" borderId="0" xfId="0" applyFont="1" applyAlignment="1" applyProtection="1">
      <alignment horizontal="left"/>
    </xf>
    <xf numFmtId="0" fontId="7" fillId="0" borderId="0" xfId="0" applyFont="1" applyAlignment="1" applyProtection="1">
      <alignment horizontal="left"/>
    </xf>
    <xf numFmtId="0" fontId="2" fillId="0" borderId="0" xfId="0" applyFont="1" applyAlignment="1" applyProtection="1">
      <alignment horizontal="left"/>
    </xf>
    <xf numFmtId="0" fontId="11" fillId="0" borderId="0" xfId="0" applyFont="1" applyProtection="1"/>
    <xf numFmtId="0" fontId="2" fillId="0" borderId="4" xfId="0" applyFont="1" applyBorder="1" applyAlignment="1" applyProtection="1">
      <alignment vertical="top"/>
    </xf>
    <xf numFmtId="0" fontId="2" fillId="0" borderId="9" xfId="0" applyFont="1" applyBorder="1" applyAlignment="1" applyProtection="1">
      <alignment vertical="top" wrapText="1"/>
    </xf>
    <xf numFmtId="0" fontId="2" fillId="0" borderId="1" xfId="0" applyFont="1" applyBorder="1" applyAlignment="1" applyProtection="1">
      <alignment horizontal="center" vertical="center" wrapText="1"/>
    </xf>
    <xf numFmtId="0" fontId="2" fillId="0" borderId="11" xfId="0" applyFont="1" applyBorder="1" applyAlignment="1" applyProtection="1">
      <alignment horizontal="center" vertical="top" wrapText="1"/>
    </xf>
    <xf numFmtId="0" fontId="2" fillId="0" borderId="0" xfId="0" applyFont="1" applyBorder="1" applyAlignment="1" applyProtection="1">
      <alignment vertical="top" wrapText="1"/>
    </xf>
    <xf numFmtId="38" fontId="2" fillId="0" borderId="0" xfId="0" applyNumberFormat="1" applyFont="1" applyBorder="1" applyAlignment="1" applyProtection="1">
      <alignment vertical="top" wrapText="1"/>
    </xf>
    <xf numFmtId="0" fontId="0" fillId="0" borderId="0" xfId="0" applyBorder="1" applyProtection="1"/>
    <xf numFmtId="0" fontId="0" fillId="0" borderId="0" xfId="0" applyAlignment="1" applyProtection="1"/>
    <xf numFmtId="0" fontId="2" fillId="0" borderId="0" xfId="0" applyFont="1" applyBorder="1" applyProtection="1"/>
    <xf numFmtId="38" fontId="2" fillId="2" borderId="2" xfId="5" applyNumberFormat="1" applyFont="1" applyFill="1" applyBorder="1" applyAlignment="1"/>
    <xf numFmtId="37" fontId="2" fillId="0" borderId="0" xfId="0" applyNumberFormat="1" applyFont="1" applyBorder="1" applyAlignment="1" applyProtection="1">
      <alignment horizontal="right" vertical="center"/>
    </xf>
    <xf numFmtId="38" fontId="12" fillId="0" borderId="1" xfId="3" applyNumberFormat="1" applyFont="1" applyBorder="1" applyAlignment="1" applyProtection="1">
      <alignment horizontal="right"/>
      <protection locked="0"/>
    </xf>
    <xf numFmtId="38" fontId="12" fillId="3" borderId="12" xfId="4" applyNumberFormat="1" applyFont="1" applyFill="1" applyBorder="1" applyAlignment="1" applyProtection="1">
      <alignment horizontal="right"/>
    </xf>
    <xf numFmtId="38" fontId="12" fillId="2" borderId="2" xfId="4" applyNumberFormat="1" applyFont="1" applyFill="1" applyBorder="1" applyAlignment="1">
      <alignment horizontal="right"/>
    </xf>
    <xf numFmtId="38" fontId="12" fillId="2" borderId="2" xfId="4" applyNumberFormat="1" applyFont="1" applyFill="1" applyBorder="1" applyAlignment="1" applyProtection="1">
      <alignment horizontal="right"/>
    </xf>
    <xf numFmtId="38" fontId="12" fillId="0" borderId="1" xfId="5" applyNumberFormat="1" applyFont="1" applyBorder="1" applyAlignment="1" applyProtection="1">
      <alignment horizontal="right"/>
      <protection locked="0"/>
    </xf>
    <xf numFmtId="38" fontId="12" fillId="2" borderId="1" xfId="5" applyNumberFormat="1" applyFont="1" applyFill="1" applyBorder="1" applyAlignment="1" applyProtection="1">
      <alignment horizontal="right"/>
    </xf>
    <xf numFmtId="38" fontId="12" fillId="3" borderId="12" xfId="5" applyNumberFormat="1" applyFont="1" applyFill="1" applyBorder="1" applyAlignment="1" applyProtection="1">
      <alignment horizontal="right"/>
    </xf>
    <xf numFmtId="38" fontId="12" fillId="2" borderId="2" xfId="5" applyNumberFormat="1" applyFont="1" applyFill="1" applyBorder="1" applyAlignment="1" applyProtection="1">
      <alignment horizontal="right"/>
    </xf>
    <xf numFmtId="38" fontId="12" fillId="3" borderId="13" xfId="5" applyNumberFormat="1" applyFont="1" applyFill="1" applyBorder="1" applyAlignment="1" applyProtection="1">
      <alignment horizontal="right"/>
    </xf>
    <xf numFmtId="38" fontId="12" fillId="2" borderId="2" xfId="5" applyNumberFormat="1" applyFont="1" applyFill="1" applyBorder="1" applyAlignment="1">
      <alignment horizontal="right"/>
    </xf>
    <xf numFmtId="38" fontId="12" fillId="3" borderId="2" xfId="5" applyNumberFormat="1" applyFont="1" applyFill="1" applyBorder="1" applyAlignment="1" applyProtection="1">
      <alignment horizontal="right"/>
    </xf>
    <xf numFmtId="38" fontId="12" fillId="2" borderId="14" xfId="5" applyNumberFormat="1" applyFont="1" applyFill="1" applyBorder="1" applyAlignment="1" applyProtection="1">
      <alignment horizontal="right"/>
    </xf>
    <xf numFmtId="38" fontId="12" fillId="3" borderId="14" xfId="5" applyNumberFormat="1" applyFont="1" applyFill="1" applyBorder="1" applyAlignment="1" applyProtection="1">
      <alignment horizontal="right"/>
    </xf>
    <xf numFmtId="38" fontId="12" fillId="3" borderId="15" xfId="6" applyNumberFormat="1" applyFont="1" applyFill="1" applyBorder="1" applyAlignment="1" applyProtection="1">
      <alignment horizontal="right"/>
    </xf>
    <xf numFmtId="38" fontId="12" fillId="3" borderId="12" xfId="6" applyNumberFormat="1" applyFont="1" applyFill="1" applyBorder="1" applyAlignment="1" applyProtection="1">
      <alignment horizontal="right"/>
    </xf>
    <xf numFmtId="38" fontId="12" fillId="0" borderId="1" xfId="0" applyNumberFormat="1" applyFont="1" applyBorder="1" applyAlignment="1" applyProtection="1">
      <alignment horizontal="right"/>
      <protection locked="0"/>
    </xf>
    <xf numFmtId="38" fontId="12" fillId="0" borderId="3" xfId="0" applyNumberFormat="1" applyFont="1" applyBorder="1" applyAlignment="1" applyProtection="1">
      <alignment horizontal="right"/>
      <protection locked="0"/>
    </xf>
    <xf numFmtId="38" fontId="12" fillId="0" borderId="9" xfId="0" applyNumberFormat="1" applyFont="1" applyFill="1" applyBorder="1" applyAlignment="1" applyProtection="1">
      <alignment horizontal="right"/>
      <protection locked="0"/>
    </xf>
    <xf numFmtId="38" fontId="12" fillId="0" borderId="9" xfId="0" applyNumberFormat="1" applyFont="1" applyBorder="1" applyAlignment="1" applyProtection="1">
      <alignment horizontal="right"/>
      <protection locked="0"/>
    </xf>
    <xf numFmtId="38" fontId="12" fillId="3" borderId="9" xfId="0" applyNumberFormat="1" applyFont="1" applyFill="1" applyBorder="1" applyAlignment="1" applyProtection="1">
      <alignment horizontal="right"/>
    </xf>
    <xf numFmtId="38" fontId="12" fillId="0" borderId="1" xfId="0" applyNumberFormat="1" applyFont="1" applyFill="1" applyBorder="1" applyAlignment="1" applyProtection="1">
      <alignment horizontal="right"/>
      <protection locked="0"/>
    </xf>
    <xf numFmtId="38" fontId="12" fillId="3" borderId="14" xfId="0" applyNumberFormat="1" applyFont="1" applyFill="1" applyBorder="1" applyAlignment="1" applyProtection="1">
      <alignment horizontal="right" wrapText="1"/>
    </xf>
    <xf numFmtId="38" fontId="12" fillId="3" borderId="14" xfId="0" applyNumberFormat="1" applyFont="1" applyFill="1" applyBorder="1" applyAlignment="1" applyProtection="1">
      <alignment wrapText="1"/>
    </xf>
    <xf numFmtId="38" fontId="12" fillId="3" borderId="1" xfId="0" applyNumberFormat="1" applyFont="1" applyFill="1" applyBorder="1" applyAlignment="1" applyProtection="1">
      <alignment wrapText="1"/>
    </xf>
    <xf numFmtId="38" fontId="12" fillId="3" borderId="15" xfId="0" applyNumberFormat="1" applyFont="1" applyFill="1" applyBorder="1" applyAlignment="1" applyProtection="1">
      <alignment wrapText="1"/>
    </xf>
    <xf numFmtId="0" fontId="17" fillId="0" borderId="0" xfId="0" applyFont="1" applyAlignment="1" applyProtection="1">
      <alignment horizontal="left"/>
      <protection locked="0"/>
    </xf>
    <xf numFmtId="0" fontId="30" fillId="0" borderId="0" xfId="0" applyFont="1" applyAlignment="1" applyProtection="1">
      <alignment horizontal="left" vertical="center"/>
    </xf>
    <xf numFmtId="0" fontId="29" fillId="0" borderId="0" xfId="0" applyFont="1" applyProtection="1">
      <protection locked="0"/>
    </xf>
    <xf numFmtId="49" fontId="11" fillId="0" borderId="10" xfId="0" applyNumberFormat="1" applyFont="1" applyBorder="1" applyAlignment="1" applyProtection="1">
      <alignment horizontal="center" wrapText="1"/>
      <protection locked="0"/>
    </xf>
    <xf numFmtId="0" fontId="6" fillId="3" borderId="4" xfId="0" applyFont="1" applyFill="1" applyBorder="1" applyAlignment="1" applyProtection="1">
      <alignment horizontal="left" vertical="center" indent="2"/>
    </xf>
    <xf numFmtId="0" fontId="6" fillId="3" borderId="9" xfId="0" applyFont="1" applyFill="1" applyBorder="1" applyAlignment="1" applyProtection="1">
      <alignment horizontal="left" vertical="center" indent="2"/>
    </xf>
    <xf numFmtId="0" fontId="6" fillId="3" borderId="16" xfId="0" applyFont="1" applyFill="1" applyBorder="1" applyAlignment="1" applyProtection="1">
      <alignment horizontal="left" vertical="center" wrapText="1" indent="2"/>
    </xf>
    <xf numFmtId="0" fontId="6" fillId="3" borderId="17" xfId="0" applyFont="1" applyFill="1" applyBorder="1" applyAlignment="1" applyProtection="1">
      <alignment horizontal="left" vertical="center" wrapText="1" indent="2"/>
    </xf>
    <xf numFmtId="38" fontId="12" fillId="3" borderId="17" xfId="0" applyNumberFormat="1" applyFont="1" applyFill="1" applyBorder="1" applyAlignment="1" applyProtection="1">
      <alignment horizontal="right"/>
    </xf>
    <xf numFmtId="0" fontId="6" fillId="3" borderId="18" xfId="0" applyFont="1" applyFill="1" applyBorder="1" applyAlignment="1" applyProtection="1">
      <alignment horizontal="left" vertical="center" indent="2"/>
    </xf>
    <xf numFmtId="0" fontId="6" fillId="3" borderId="19" xfId="0" applyFont="1" applyFill="1" applyBorder="1" applyAlignment="1" applyProtection="1">
      <alignment horizontal="left" vertical="center" indent="2"/>
    </xf>
    <xf numFmtId="38" fontId="12" fillId="3" borderId="19" xfId="0" applyNumberFormat="1" applyFont="1" applyFill="1" applyBorder="1" applyAlignment="1" applyProtection="1">
      <alignment horizontal="right"/>
    </xf>
    <xf numFmtId="0" fontId="16" fillId="3" borderId="16" xfId="0" applyFont="1" applyFill="1" applyBorder="1" applyAlignment="1" applyProtection="1">
      <alignment horizontal="left" vertical="center" indent="2"/>
    </xf>
    <xf numFmtId="0" fontId="3" fillId="3" borderId="17" xfId="0" applyFont="1" applyFill="1" applyBorder="1" applyAlignment="1" applyProtection="1">
      <alignment vertical="center"/>
    </xf>
    <xf numFmtId="38" fontId="12" fillId="3" borderId="12" xfId="0" applyNumberFormat="1" applyFont="1" applyFill="1" applyBorder="1" applyAlignment="1" applyProtection="1">
      <alignment horizontal="right"/>
    </xf>
    <xf numFmtId="0" fontId="2" fillId="3" borderId="17" xfId="3" applyFont="1" applyFill="1" applyBorder="1" applyAlignment="1">
      <alignment horizontal="center" vertical="center"/>
    </xf>
    <xf numFmtId="0" fontId="2" fillId="0" borderId="10" xfId="4" applyFont="1" applyBorder="1" applyAlignment="1">
      <alignment vertical="center"/>
    </xf>
    <xf numFmtId="0" fontId="2" fillId="0" borderId="14" xfId="4" applyFont="1" applyBorder="1" applyAlignment="1">
      <alignment horizontal="center" vertical="center"/>
    </xf>
    <xf numFmtId="0" fontId="2" fillId="3" borderId="17" xfId="4" applyFont="1" applyFill="1" applyBorder="1" applyAlignment="1">
      <alignment horizontal="center" vertical="center"/>
    </xf>
    <xf numFmtId="0" fontId="6" fillId="3" borderId="20" xfId="4" applyFont="1" applyFill="1" applyBorder="1" applyAlignment="1">
      <alignment vertical="center"/>
    </xf>
    <xf numFmtId="0" fontId="8" fillId="0" borderId="10" xfId="5" applyFont="1" applyBorder="1" applyAlignment="1">
      <alignment vertical="center" wrapText="1"/>
    </xf>
    <xf numFmtId="0" fontId="22" fillId="0" borderId="11" xfId="3" applyFont="1" applyBorder="1" applyAlignment="1">
      <alignment horizontal="center" vertical="top" wrapText="1"/>
    </xf>
    <xf numFmtId="0" fontId="2" fillId="3" borderId="17" xfId="5" applyFont="1" applyFill="1" applyBorder="1" applyAlignment="1">
      <alignment horizontal="center" vertical="center" wrapText="1"/>
    </xf>
    <xf numFmtId="0" fontId="2" fillId="3" borderId="17" xfId="0" applyFont="1" applyFill="1" applyBorder="1" applyAlignment="1">
      <alignment horizontal="left" vertical="center"/>
    </xf>
    <xf numFmtId="0" fontId="8" fillId="0" borderId="10" xfId="5" applyFont="1" applyBorder="1" applyAlignment="1">
      <alignment horizontal="left" vertical="center" wrapText="1"/>
    </xf>
    <xf numFmtId="49" fontId="2" fillId="0" borderId="10" xfId="5" applyNumberFormat="1" applyFont="1" applyBorder="1" applyAlignment="1">
      <alignment horizontal="left" vertical="top" wrapText="1"/>
    </xf>
    <xf numFmtId="0" fontId="2" fillId="0" borderId="11" xfId="6" applyFont="1" applyBorder="1" applyAlignment="1">
      <alignment horizontal="center" vertical="center"/>
    </xf>
    <xf numFmtId="0" fontId="2" fillId="3" borderId="17" xfId="5" applyFont="1" applyFill="1" applyBorder="1" applyAlignment="1">
      <alignment horizontal="center" vertical="center"/>
    </xf>
    <xf numFmtId="0" fontId="2" fillId="3" borderId="17" xfId="0" applyFont="1" applyFill="1" applyBorder="1" applyAlignment="1">
      <alignment vertical="center"/>
    </xf>
    <xf numFmtId="0" fontId="21" fillId="3" borderId="17" xfId="0" applyFont="1" applyFill="1" applyBorder="1" applyAlignment="1">
      <alignment horizontal="center" vertical="center"/>
    </xf>
    <xf numFmtId="0" fontId="6" fillId="3" borderId="20" xfId="6" applyFont="1" applyFill="1" applyBorder="1" applyAlignment="1" applyProtection="1">
      <alignment vertical="center"/>
    </xf>
    <xf numFmtId="0" fontId="2" fillId="3" borderId="17" xfId="6" applyFont="1" applyFill="1" applyBorder="1" applyAlignment="1">
      <alignment horizontal="center" vertical="center"/>
    </xf>
    <xf numFmtId="0" fontId="2" fillId="0" borderId="21" xfId="0" applyFont="1" applyBorder="1" applyAlignment="1" applyProtection="1">
      <alignment horizontal="left" vertical="center"/>
    </xf>
    <xf numFmtId="0" fontId="2" fillId="0" borderId="10" xfId="0" applyFont="1" applyBorder="1" applyAlignment="1" applyProtection="1">
      <alignment vertical="top" wrapText="1"/>
    </xf>
    <xf numFmtId="0" fontId="16" fillId="3" borderId="16" xfId="0" applyFont="1" applyFill="1" applyBorder="1" applyAlignment="1" applyProtection="1">
      <alignment horizontal="left" vertical="center" indent="1"/>
    </xf>
    <xf numFmtId="0" fontId="2" fillId="3" borderId="20" xfId="0" applyFont="1" applyFill="1" applyBorder="1" applyAlignment="1" applyProtection="1">
      <alignment vertical="top" wrapText="1"/>
    </xf>
    <xf numFmtId="0" fontId="2" fillId="3" borderId="17" xfId="0" applyFont="1" applyFill="1" applyBorder="1" applyAlignment="1" applyProtection="1">
      <alignment vertical="top" wrapText="1"/>
    </xf>
    <xf numFmtId="0" fontId="2" fillId="0" borderId="11" xfId="0" applyFont="1" applyBorder="1" applyAlignment="1" applyProtection="1">
      <alignment vertical="top" wrapText="1"/>
    </xf>
    <xf numFmtId="0" fontId="16" fillId="3" borderId="16" xfId="0" applyFont="1" applyFill="1" applyBorder="1" applyAlignment="1" applyProtection="1">
      <alignment horizontal="left" vertical="center"/>
    </xf>
    <xf numFmtId="38" fontId="12" fillId="3" borderId="13" xfId="6" applyNumberFormat="1" applyFont="1" applyFill="1" applyBorder="1" applyAlignment="1" applyProtection="1">
      <alignment horizontal="right"/>
    </xf>
    <xf numFmtId="0" fontId="0" fillId="0" borderId="0" xfId="0" applyAlignment="1" applyProtection="1">
      <alignment horizontal="left" vertical="center" indent="2"/>
      <protection locked="0"/>
    </xf>
    <xf numFmtId="0" fontId="2" fillId="0" borderId="0" xfId="0" applyFont="1" applyAlignment="1" applyProtection="1">
      <alignment horizontal="left" vertical="center" indent="2"/>
    </xf>
    <xf numFmtId="0" fontId="6" fillId="4" borderId="8" xfId="3" applyFont="1" applyFill="1" applyBorder="1" applyAlignment="1">
      <alignment vertical="center" wrapText="1"/>
    </xf>
    <xf numFmtId="0" fontId="2" fillId="4" borderId="9" xfId="3" applyFont="1" applyFill="1" applyBorder="1" applyAlignment="1">
      <alignment horizontal="center" wrapText="1"/>
    </xf>
    <xf numFmtId="0" fontId="6" fillId="4" borderId="10" xfId="4" applyFont="1" applyFill="1" applyBorder="1" applyAlignment="1">
      <alignment horizontal="left" vertical="center" wrapText="1"/>
    </xf>
    <xf numFmtId="0" fontId="2" fillId="4" borderId="11" xfId="4" applyFont="1" applyFill="1" applyBorder="1" applyAlignment="1">
      <alignment vertical="center" wrapText="1"/>
    </xf>
    <xf numFmtId="0" fontId="6" fillId="4" borderId="8" xfId="4" applyFont="1" applyFill="1" applyBorder="1" applyAlignment="1">
      <alignment vertical="center" wrapText="1"/>
    </xf>
    <xf numFmtId="0" fontId="2" fillId="4" borderId="9" xfId="4" applyFont="1" applyFill="1" applyBorder="1" applyAlignment="1">
      <alignment horizontal="center" wrapText="1"/>
    </xf>
    <xf numFmtId="0" fontId="6" fillId="4" borderId="8" xfId="5" applyFont="1" applyFill="1" applyBorder="1" applyAlignment="1">
      <alignment horizontal="left" vertical="center" wrapText="1"/>
    </xf>
    <xf numFmtId="0" fontId="2" fillId="4" borderId="9" xfId="5" applyFont="1" applyFill="1" applyBorder="1" applyAlignment="1">
      <alignment horizontal="center" vertical="center" wrapText="1"/>
    </xf>
    <xf numFmtId="0" fontId="6" fillId="4" borderId="10" xfId="5" applyFont="1" applyFill="1" applyBorder="1" applyAlignment="1">
      <alignment horizontal="left" vertical="center" wrapText="1"/>
    </xf>
    <xf numFmtId="0" fontId="2" fillId="4" borderId="14" xfId="5" applyFont="1" applyFill="1" applyBorder="1" applyAlignment="1">
      <alignment horizontal="center" vertical="center" wrapText="1"/>
    </xf>
    <xf numFmtId="0" fontId="2" fillId="5" borderId="8" xfId="5" applyFont="1" applyFill="1" applyBorder="1" applyAlignment="1">
      <alignment vertical="center" wrapText="1"/>
    </xf>
    <xf numFmtId="0" fontId="2" fillId="5" borderId="1" xfId="5" applyFont="1" applyFill="1" applyBorder="1" applyAlignment="1">
      <alignment horizontal="center" vertical="center" wrapText="1"/>
    </xf>
    <xf numFmtId="0" fontId="2" fillId="5" borderId="8" xfId="5" applyFont="1" applyFill="1" applyBorder="1" applyAlignment="1">
      <alignment horizontal="left" vertical="center" wrapText="1"/>
    </xf>
    <xf numFmtId="0" fontId="2" fillId="5" borderId="8" xfId="5" applyFont="1" applyFill="1" applyBorder="1" applyAlignment="1">
      <alignment horizontal="left" vertical="center"/>
    </xf>
    <xf numFmtId="0" fontId="2" fillId="5" borderId="8" xfId="5" applyFont="1" applyFill="1" applyBorder="1" applyAlignment="1">
      <alignment vertical="center"/>
    </xf>
    <xf numFmtId="0" fontId="2" fillId="5" borderId="1" xfId="0" applyFont="1" applyFill="1" applyBorder="1" applyAlignment="1">
      <alignment horizontal="center" vertical="center"/>
    </xf>
    <xf numFmtId="0" fontId="2" fillId="5" borderId="1" xfId="5" applyFont="1" applyFill="1" applyBorder="1" applyAlignment="1">
      <alignment horizontal="centerContinuous" vertical="center"/>
    </xf>
    <xf numFmtId="0" fontId="2" fillId="5" borderId="1" xfId="5" applyFont="1" applyFill="1" applyBorder="1" applyAlignment="1">
      <alignment horizontal="centerContinuous" vertical="center" wrapText="1"/>
    </xf>
    <xf numFmtId="0" fontId="6" fillId="4" borderId="8" xfId="0" applyFont="1" applyFill="1" applyBorder="1" applyAlignment="1">
      <alignment vertical="center"/>
    </xf>
    <xf numFmtId="0" fontId="2" fillId="4" borderId="1" xfId="0" applyFont="1" applyFill="1" applyBorder="1" applyAlignment="1">
      <alignment horizontal="centerContinuous" vertical="center"/>
    </xf>
    <xf numFmtId="0" fontId="6" fillId="4" borderId="8" xfId="6" applyFont="1" applyFill="1" applyBorder="1" applyAlignment="1">
      <alignment vertical="center" wrapText="1"/>
    </xf>
    <xf numFmtId="0" fontId="2" fillId="4" borderId="1" xfId="6" applyFont="1" applyFill="1" applyBorder="1" applyAlignment="1">
      <alignment horizontal="centerContinuous"/>
    </xf>
    <xf numFmtId="0" fontId="2" fillId="5" borderId="21" xfId="0" applyFont="1" applyFill="1" applyBorder="1" applyAlignment="1" applyProtection="1">
      <alignment vertical="top"/>
    </xf>
    <xf numFmtId="0" fontId="2" fillId="5" borderId="9" xfId="0" applyFont="1" applyFill="1" applyBorder="1" applyAlignment="1" applyProtection="1">
      <alignment vertical="top" wrapText="1"/>
    </xf>
    <xf numFmtId="0" fontId="2" fillId="5" borderId="11" xfId="0" applyFont="1" applyFill="1" applyBorder="1" applyAlignment="1" applyProtection="1">
      <alignment horizontal="center" vertical="top" wrapText="1"/>
    </xf>
    <xf numFmtId="0" fontId="6" fillId="4" borderId="4" xfId="0" applyFont="1" applyFill="1" applyBorder="1" applyAlignment="1" applyProtection="1">
      <alignment horizontal="center" vertical="center"/>
    </xf>
    <xf numFmtId="0" fontId="6" fillId="4" borderId="9" xfId="0" applyFont="1" applyFill="1" applyBorder="1" applyAlignment="1" applyProtection="1">
      <alignment horizontal="center" vertical="center"/>
    </xf>
    <xf numFmtId="0" fontId="6" fillId="4" borderId="4" xfId="0" applyFont="1" applyFill="1" applyBorder="1" applyAlignment="1" applyProtection="1">
      <alignment horizontal="center" vertical="center" wrapText="1"/>
    </xf>
    <xf numFmtId="0" fontId="6" fillId="4" borderId="22" xfId="0" applyFont="1" applyFill="1" applyBorder="1" applyAlignment="1" applyProtection="1">
      <alignment horizontal="left" indent="1"/>
    </xf>
    <xf numFmtId="0" fontId="6" fillId="4" borderId="23" xfId="0" applyFont="1" applyFill="1" applyBorder="1" applyAlignment="1" applyProtection="1">
      <alignment horizontal="left" indent="1"/>
    </xf>
    <xf numFmtId="0" fontId="2" fillId="4" borderId="24" xfId="0" applyFont="1" applyFill="1" applyBorder="1" applyAlignment="1" applyProtection="1">
      <alignment horizontal="center"/>
    </xf>
    <xf numFmtId="0" fontId="6" fillId="4" borderId="4" xfId="0" applyFont="1" applyFill="1" applyBorder="1" applyAlignment="1" applyProtection="1">
      <alignment horizontal="left" indent="1"/>
    </xf>
    <xf numFmtId="0" fontId="6" fillId="4" borderId="8" xfId="0" applyFont="1" applyFill="1" applyBorder="1" applyAlignment="1" applyProtection="1">
      <alignment horizontal="left" indent="1"/>
    </xf>
    <xf numFmtId="0" fontId="2" fillId="4" borderId="9" xfId="0" applyFont="1" applyFill="1" applyBorder="1" applyAlignment="1" applyProtection="1">
      <alignment horizontal="centerContinuous" vertical="center"/>
    </xf>
    <xf numFmtId="0" fontId="2" fillId="4" borderId="9" xfId="0" applyFont="1" applyFill="1" applyBorder="1" applyAlignment="1" applyProtection="1">
      <alignment vertical="center"/>
    </xf>
    <xf numFmtId="0" fontId="14" fillId="0" borderId="0" xfId="0" applyFont="1" applyAlignment="1" applyProtection="1">
      <alignment horizontal="center"/>
    </xf>
    <xf numFmtId="0" fontId="30" fillId="0" borderId="0" xfId="0" applyFont="1" applyAlignment="1" applyProtection="1">
      <alignment vertical="center"/>
      <protection locked="0"/>
    </xf>
    <xf numFmtId="0" fontId="2" fillId="0" borderId="0" xfId="0" applyFont="1" applyAlignment="1" applyProtection="1">
      <alignment vertical="center"/>
      <protection locked="0"/>
    </xf>
    <xf numFmtId="0" fontId="30"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30" fillId="0" borderId="0" xfId="0" applyFont="1" applyAlignment="1" applyProtection="1">
      <alignment horizontal="left" vertical="center"/>
      <protection locked="0"/>
    </xf>
    <xf numFmtId="0" fontId="30" fillId="0" borderId="0" xfId="0" applyFont="1" applyProtection="1">
      <protection locked="0"/>
    </xf>
    <xf numFmtId="0" fontId="13" fillId="0" borderId="0" xfId="0" applyFont="1" applyAlignment="1">
      <alignment horizontal="center" vertical="center"/>
    </xf>
    <xf numFmtId="0" fontId="13" fillId="0" borderId="0" xfId="0" applyFont="1"/>
    <xf numFmtId="0" fontId="13" fillId="0" borderId="0" xfId="0" applyFont="1" applyAlignment="1">
      <alignment horizontal="left" vertical="center" wrapText="1"/>
    </xf>
    <xf numFmtId="0" fontId="13" fillId="0" borderId="0" xfId="0" applyFont="1" applyAlignment="1">
      <alignment horizontal="center"/>
    </xf>
    <xf numFmtId="0" fontId="5" fillId="0" borderId="25" xfId="0" applyFont="1" applyBorder="1" applyAlignment="1">
      <alignment horizontal="center" vertical="top"/>
    </xf>
    <xf numFmtId="38" fontId="5" fillId="0" borderId="26" xfId="0" applyNumberFormat="1" applyFont="1" applyBorder="1" applyAlignment="1">
      <alignment horizontal="center" vertical="top"/>
    </xf>
    <xf numFmtId="38" fontId="5" fillId="0" borderId="25" xfId="0" applyNumberFormat="1" applyFont="1" applyBorder="1" applyAlignment="1">
      <alignment horizontal="center" vertical="top"/>
    </xf>
    <xf numFmtId="38" fontId="5" fillId="0" borderId="27" xfId="0" applyNumberFormat="1" applyFont="1" applyBorder="1" applyAlignment="1">
      <alignment horizontal="center" vertical="top"/>
    </xf>
    <xf numFmtId="0" fontId="13" fillId="0" borderId="27" xfId="0" applyFont="1" applyBorder="1" applyAlignment="1">
      <alignment horizontal="left" vertical="center" wrapText="1"/>
    </xf>
    <xf numFmtId="38" fontId="13" fillId="0" borderId="28" xfId="0" applyNumberFormat="1" applyFont="1" applyBorder="1" applyAlignment="1" applyProtection="1">
      <alignment horizontal="center"/>
      <protection locked="0"/>
    </xf>
    <xf numFmtId="38" fontId="13" fillId="0" borderId="29" xfId="0" applyNumberFormat="1" applyFont="1" applyBorder="1" applyAlignment="1" applyProtection="1">
      <alignment horizontal="center"/>
      <protection locked="0"/>
    </xf>
    <xf numFmtId="0" fontId="13" fillId="0" borderId="0" xfId="0" applyFont="1" applyAlignment="1">
      <alignment horizontal="left" vertical="center" wrapText="1" indent="1"/>
    </xf>
    <xf numFmtId="0" fontId="13" fillId="0" borderId="0" xfId="0" applyFont="1" applyAlignment="1">
      <alignment horizontal="left" indent="1"/>
    </xf>
    <xf numFmtId="0" fontId="13" fillId="0" borderId="29" xfId="0" applyFont="1" applyBorder="1" applyAlignment="1">
      <alignment horizontal="left" vertical="center" wrapText="1" indent="1"/>
    </xf>
    <xf numFmtId="0" fontId="13" fillId="0" borderId="26" xfId="0" applyFont="1" applyBorder="1" applyAlignment="1">
      <alignment horizontal="left" vertical="center" wrapText="1" indent="1"/>
    </xf>
    <xf numFmtId="0" fontId="13" fillId="0" borderId="0" xfId="0" applyFont="1" applyAlignment="1" applyProtection="1">
      <alignment horizontal="left" vertical="center" wrapText="1" indent="1"/>
      <protection locked="0"/>
    </xf>
    <xf numFmtId="0" fontId="13" fillId="0" borderId="0" xfId="0" applyFont="1" applyAlignment="1" applyProtection="1">
      <alignment horizontal="left" indent="1"/>
      <protection locked="0"/>
    </xf>
    <xf numFmtId="0" fontId="5" fillId="0" borderId="0" xfId="0" applyFont="1" applyAlignment="1" applyProtection="1">
      <alignment vertical="center"/>
    </xf>
    <xf numFmtId="0" fontId="16" fillId="3" borderId="9" xfId="4" applyFont="1" applyFill="1" applyBorder="1" applyAlignment="1">
      <alignment horizontal="center" vertical="center" wrapText="1"/>
    </xf>
    <xf numFmtId="0" fontId="6" fillId="3" borderId="20" xfId="5" applyFont="1" applyFill="1" applyBorder="1" applyAlignment="1">
      <alignment horizontal="left" vertical="center" wrapText="1" indent="2"/>
    </xf>
    <xf numFmtId="0" fontId="6" fillId="3" borderId="20" xfId="5" applyFont="1" applyFill="1" applyBorder="1" applyAlignment="1">
      <alignment horizontal="left" vertical="center" indent="2"/>
    </xf>
    <xf numFmtId="0" fontId="6" fillId="3" borderId="20" xfId="3" applyFont="1" applyFill="1" applyBorder="1" applyAlignment="1">
      <alignment horizontal="left" vertical="center" indent="2"/>
    </xf>
    <xf numFmtId="0" fontId="16" fillId="3" borderId="8" xfId="4" applyFont="1" applyFill="1" applyBorder="1" applyAlignment="1">
      <alignment horizontal="left" vertical="center" wrapText="1" indent="2"/>
    </xf>
    <xf numFmtId="0" fontId="6" fillId="3" borderId="20" xfId="4" applyFont="1" applyFill="1" applyBorder="1" applyAlignment="1">
      <alignment horizontal="left" vertical="center" wrapText="1" indent="2"/>
    </xf>
    <xf numFmtId="38" fontId="12" fillId="6" borderId="1" xfId="4" applyNumberFormat="1" applyFont="1" applyFill="1" applyBorder="1" applyAlignment="1" applyProtection="1">
      <alignment horizontal="right"/>
      <protection locked="0"/>
    </xf>
    <xf numFmtId="0" fontId="16" fillId="0" borderId="7" xfId="3" applyFont="1" applyBorder="1" applyAlignment="1">
      <alignment horizontal="center" vertical="center"/>
    </xf>
    <xf numFmtId="49" fontId="16" fillId="0" borderId="7" xfId="3" applyNumberFormat="1" applyFont="1" applyBorder="1" applyAlignment="1">
      <alignment horizontal="center" vertical="center"/>
    </xf>
    <xf numFmtId="0" fontId="16" fillId="0" borderId="14" xfId="3" applyFont="1" applyBorder="1" applyAlignment="1">
      <alignment horizontal="center" vertical="center" wrapText="1"/>
    </xf>
    <xf numFmtId="49" fontId="16" fillId="0" borderId="2" xfId="3" applyNumberFormat="1" applyFont="1" applyBorder="1" applyAlignment="1">
      <alignment horizontal="center" vertical="center"/>
    </xf>
    <xf numFmtId="49" fontId="16" fillId="0" borderId="2" xfId="3" applyNumberFormat="1" applyFont="1" applyBorder="1" applyAlignment="1">
      <alignment horizontal="center" vertical="center" wrapText="1"/>
    </xf>
    <xf numFmtId="0" fontId="16" fillId="0" borderId="0" xfId="3" applyFont="1" applyBorder="1" applyAlignment="1">
      <alignment horizontal="center" vertical="center" wrapText="1"/>
    </xf>
    <xf numFmtId="0" fontId="2" fillId="0" borderId="9" xfId="4" applyFont="1" applyBorder="1" applyAlignment="1">
      <alignment horizontal="center" vertical="center"/>
    </xf>
    <xf numFmtId="38" fontId="12" fillId="2" borderId="14" xfId="4" applyNumberFormat="1" applyFont="1" applyFill="1" applyBorder="1" applyAlignment="1" applyProtection="1">
      <alignment horizontal="right"/>
    </xf>
    <xf numFmtId="0" fontId="2" fillId="0" borderId="30" xfId="3" applyFont="1" applyBorder="1" applyAlignment="1">
      <alignment horizontal="center" vertical="center"/>
    </xf>
    <xf numFmtId="0" fontId="6" fillId="3" borderId="20" xfId="6" applyFont="1" applyFill="1" applyBorder="1" applyAlignment="1">
      <alignment horizontal="left" vertical="center" indent="2"/>
    </xf>
    <xf numFmtId="0" fontId="2" fillId="0" borderId="8" xfId="6" applyFont="1" applyBorder="1" applyAlignment="1">
      <alignment vertical="center" wrapText="1"/>
    </xf>
    <xf numFmtId="0" fontId="11" fillId="0" borderId="0" xfId="0" applyFont="1" applyAlignment="1" applyProtection="1">
      <alignment horizontal="center" vertical="center"/>
    </xf>
    <xf numFmtId="0" fontId="6" fillId="0" borderId="0" xfId="0" applyFont="1" applyAlignment="1" applyProtection="1">
      <alignment horizontal="left" vertical="center"/>
      <protection locked="0"/>
    </xf>
    <xf numFmtId="0" fontId="12" fillId="0" borderId="0" xfId="0" applyFont="1" applyProtection="1"/>
    <xf numFmtId="0" fontId="33" fillId="0" borderId="0" xfId="0" applyFont="1" applyAlignment="1" applyProtection="1">
      <alignment horizontal="center" vertical="center"/>
      <protection locked="0"/>
    </xf>
    <xf numFmtId="0" fontId="11" fillId="0" borderId="0" xfId="0" applyFont="1" applyAlignment="1" applyProtection="1">
      <alignment horizontal="center"/>
      <protection locked="0"/>
    </xf>
    <xf numFmtId="0" fontId="34" fillId="0" borderId="0" xfId="0" applyFont="1" applyAlignment="1" applyProtection="1">
      <alignment horizontal="center"/>
      <protection locked="0"/>
    </xf>
    <xf numFmtId="0" fontId="34" fillId="0" borderId="0" xfId="0" applyFont="1" applyAlignment="1" applyProtection="1">
      <alignment horizontal="center" vertical="center"/>
      <protection locked="0"/>
    </xf>
    <xf numFmtId="0" fontId="6" fillId="0" borderId="10" xfId="6" applyFont="1" applyBorder="1" applyAlignment="1" applyProtection="1">
      <alignment vertical="center"/>
      <protection locked="0"/>
    </xf>
    <xf numFmtId="38" fontId="12" fillId="2" borderId="14" xfId="4" applyNumberFormat="1" applyFont="1" applyFill="1" applyBorder="1" applyAlignment="1" applyProtection="1">
      <alignment horizontal="right"/>
      <protection locked="0"/>
    </xf>
    <xf numFmtId="38" fontId="12" fillId="6" borderId="12" xfId="4" applyNumberFormat="1" applyFont="1" applyFill="1" applyBorder="1" applyAlignment="1" applyProtection="1">
      <alignment horizontal="right"/>
    </xf>
    <xf numFmtId="38" fontId="16" fillId="0" borderId="4" xfId="0" applyNumberFormat="1" applyFont="1" applyBorder="1" applyAlignment="1" applyProtection="1">
      <alignment vertical="center"/>
    </xf>
    <xf numFmtId="0" fontId="0" fillId="0" borderId="9" xfId="0" applyBorder="1" applyAlignment="1">
      <alignment vertical="center"/>
    </xf>
    <xf numFmtId="0" fontId="13" fillId="0" borderId="0" xfId="1" applyFont="1" applyBorder="1" applyAlignment="1" applyProtection="1">
      <alignment horizontal="right" vertical="center"/>
    </xf>
    <xf numFmtId="0" fontId="13" fillId="0" borderId="0" xfId="0" applyFont="1" applyAlignment="1">
      <alignment horizontal="right" vertical="center"/>
    </xf>
    <xf numFmtId="38" fontId="12" fillId="7" borderId="14" xfId="0" applyNumberFormat="1" applyFont="1" applyFill="1" applyBorder="1" applyAlignment="1" applyProtection="1">
      <alignment horizontal="right" wrapText="1"/>
    </xf>
    <xf numFmtId="38" fontId="12" fillId="3" borderId="13" xfId="0" applyNumberFormat="1" applyFont="1" applyFill="1" applyBorder="1" applyAlignment="1" applyProtection="1">
      <alignment vertical="center" wrapText="1"/>
    </xf>
    <xf numFmtId="38" fontId="12" fillId="7" borderId="13" xfId="0" applyNumberFormat="1" applyFont="1" applyFill="1" applyBorder="1" applyAlignment="1" applyProtection="1">
      <alignment vertical="center" wrapText="1"/>
    </xf>
    <xf numFmtId="0" fontId="3" fillId="0" borderId="0" xfId="0" applyFont="1" applyAlignment="1" applyProtection="1">
      <alignment horizontal="center" vertical="center"/>
    </xf>
    <xf numFmtId="165" fontId="17" fillId="0" borderId="0" xfId="0" applyNumberFormat="1" applyFont="1" applyBorder="1" applyAlignment="1" applyProtection="1"/>
    <xf numFmtId="0" fontId="0" fillId="0" borderId="9" xfId="0" applyBorder="1" applyAlignment="1" applyProtection="1">
      <alignment vertical="center"/>
    </xf>
    <xf numFmtId="38" fontId="12" fillId="0" borderId="1" xfId="0" applyNumberFormat="1" applyFont="1" applyFill="1" applyBorder="1" applyAlignment="1" applyProtection="1">
      <alignment horizontal="right"/>
    </xf>
    <xf numFmtId="0" fontId="13" fillId="0" borderId="0" xfId="0" applyFont="1" applyBorder="1" applyAlignment="1" applyProtection="1"/>
    <xf numFmtId="0" fontId="2" fillId="0" borderId="31" xfId="0" applyFont="1" applyBorder="1" applyAlignment="1" applyProtection="1">
      <alignment horizontal="center" vertical="center"/>
      <protection locked="0"/>
    </xf>
    <xf numFmtId="10" fontId="12" fillId="0" borderId="1" xfId="0" applyNumberFormat="1" applyFont="1" applyFill="1" applyBorder="1" applyAlignment="1" applyProtection="1">
      <alignment horizontal="right" vertical="center"/>
    </xf>
    <xf numFmtId="0" fontId="7" fillId="0" borderId="0" xfId="0" applyFont="1" applyProtection="1"/>
    <xf numFmtId="0" fontId="35" fillId="0" borderId="0" xfId="2" applyBorder="1" applyProtection="1">
      <protection locked="0"/>
    </xf>
    <xf numFmtId="0" fontId="35" fillId="0" borderId="0" xfId="2"/>
    <xf numFmtId="0" fontId="9" fillId="0" borderId="32" xfId="2" applyFont="1" applyBorder="1" applyAlignment="1" applyProtection="1">
      <alignment horizontal="center"/>
      <protection locked="0"/>
    </xf>
    <xf numFmtId="0" fontId="9" fillId="0" borderId="33" xfId="2" applyFont="1" applyBorder="1" applyAlignment="1" applyProtection="1">
      <alignment horizontal="center"/>
      <protection locked="0"/>
    </xf>
    <xf numFmtId="0" fontId="2" fillId="0" borderId="0" xfId="2" applyFont="1" applyProtection="1">
      <protection locked="0"/>
    </xf>
    <xf numFmtId="0" fontId="35" fillId="0" borderId="0" xfId="2" applyProtection="1">
      <protection locked="0"/>
    </xf>
    <xf numFmtId="0" fontId="35" fillId="0" borderId="0" xfId="2" applyAlignment="1" applyProtection="1">
      <alignment horizontal="left" vertical="center" indent="2"/>
      <protection locked="0"/>
    </xf>
    <xf numFmtId="0" fontId="6" fillId="0" borderId="0" xfId="2" applyFont="1" applyAlignment="1">
      <alignment horizontal="center" vertical="center"/>
    </xf>
    <xf numFmtId="0" fontId="29" fillId="0" borderId="0" xfId="2" applyFont="1" applyProtection="1">
      <protection locked="0"/>
    </xf>
    <xf numFmtId="0" fontId="2" fillId="0" borderId="0" xfId="2" applyFont="1" applyAlignment="1">
      <alignment horizontal="right" vertical="top"/>
    </xf>
    <xf numFmtId="0" fontId="25" fillId="0" borderId="0" xfId="2" applyFont="1"/>
    <xf numFmtId="0" fontId="12" fillId="0" borderId="0" xfId="2" applyFont="1"/>
    <xf numFmtId="0" fontId="12" fillId="0" borderId="0" xfId="2" applyFont="1" applyAlignment="1">
      <alignment horizontal="right" vertical="top"/>
    </xf>
    <xf numFmtId="0" fontId="2" fillId="0" borderId="34" xfId="2" applyFont="1" applyBorder="1" applyAlignment="1">
      <alignment horizontal="left" vertical="center"/>
    </xf>
    <xf numFmtId="0" fontId="2" fillId="0" borderId="0" xfId="2" applyFont="1" applyBorder="1" applyAlignment="1">
      <alignment horizontal="left" vertical="center"/>
    </xf>
    <xf numFmtId="0" fontId="2" fillId="0" borderId="34" xfId="2" applyFont="1" applyBorder="1"/>
    <xf numFmtId="0" fontId="2" fillId="0" borderId="34" xfId="2" applyFont="1" applyBorder="1" applyAlignment="1">
      <alignment horizontal="left" textRotation="180"/>
    </xf>
    <xf numFmtId="0" fontId="6" fillId="0" borderId="35" xfId="2" applyFont="1" applyBorder="1" applyAlignment="1">
      <alignment horizontal="left" wrapText="1"/>
    </xf>
    <xf numFmtId="165" fontId="6" fillId="0" borderId="0" xfId="2" applyNumberFormat="1" applyFont="1" applyBorder="1" applyAlignment="1">
      <alignment horizontal="left" vertical="center" indent="1"/>
    </xf>
    <xf numFmtId="165" fontId="6" fillId="0" borderId="35" xfId="2" applyNumberFormat="1" applyFont="1" applyBorder="1" applyAlignment="1">
      <alignment horizontal="left"/>
    </xf>
    <xf numFmtId="0" fontId="2" fillId="0" borderId="35" xfId="2" applyFont="1" applyBorder="1" applyAlignment="1">
      <alignment horizontal="left" textRotation="180"/>
    </xf>
    <xf numFmtId="0" fontId="2" fillId="0" borderId="35" xfId="2" applyFont="1" applyBorder="1"/>
    <xf numFmtId="0" fontId="9" fillId="0" borderId="36" xfId="2" applyFont="1" applyBorder="1" applyAlignment="1">
      <alignment horizontal="center"/>
    </xf>
    <xf numFmtId="0" fontId="9" fillId="0" borderId="37" xfId="2" applyFont="1" applyBorder="1" applyAlignment="1">
      <alignment horizontal="center"/>
    </xf>
    <xf numFmtId="0" fontId="9" fillId="0" borderId="2" xfId="2" applyFont="1" applyBorder="1" applyAlignment="1">
      <alignment horizontal="center"/>
    </xf>
    <xf numFmtId="0" fontId="9" fillId="0" borderId="38" xfId="2" applyFont="1" applyBorder="1" applyAlignment="1">
      <alignment horizontal="center"/>
    </xf>
    <xf numFmtId="0" fontId="2" fillId="0" borderId="0" xfId="2" applyFont="1" applyBorder="1" applyProtection="1">
      <protection locked="0"/>
    </xf>
    <xf numFmtId="0" fontId="2" fillId="0" borderId="39" xfId="2" applyFont="1" applyBorder="1" applyAlignment="1" applyProtection="1">
      <alignment horizontal="left" vertical="center" indent="1"/>
      <protection locked="0"/>
    </xf>
    <xf numFmtId="0" fontId="2" fillId="0" borderId="0" xfId="2" applyFont="1" applyBorder="1" applyAlignment="1" applyProtection="1">
      <alignment horizontal="left" indent="1"/>
      <protection locked="0"/>
    </xf>
    <xf numFmtId="0" fontId="2" fillId="0" borderId="40" xfId="2" applyFont="1" applyBorder="1" applyAlignment="1" applyProtection="1">
      <alignment horizontal="left" vertical="center" indent="1"/>
      <protection locked="0"/>
    </xf>
    <xf numFmtId="0" fontId="2" fillId="0" borderId="41" xfId="2" applyFont="1" applyBorder="1" applyAlignment="1" applyProtection="1">
      <alignment horizontal="left" indent="1"/>
      <protection locked="0"/>
    </xf>
    <xf numFmtId="0" fontId="2" fillId="0" borderId="0" xfId="2" applyFont="1" applyBorder="1" applyAlignment="1" applyProtection="1">
      <alignment horizontal="left" vertical="center" indent="1"/>
      <protection locked="0"/>
    </xf>
    <xf numFmtId="0" fontId="6" fillId="0" borderId="0" xfId="2" applyFont="1" applyBorder="1" applyAlignment="1">
      <alignment horizontal="center" vertical="center"/>
    </xf>
    <xf numFmtId="0" fontId="2" fillId="0" borderId="0" xfId="2" applyFont="1" applyBorder="1" applyAlignment="1">
      <alignment horizontal="center" vertical="center"/>
    </xf>
    <xf numFmtId="0" fontId="2" fillId="0" borderId="5" xfId="2" applyFont="1" applyBorder="1"/>
    <xf numFmtId="0" fontId="2" fillId="0" borderId="5" xfId="2" applyFont="1" applyBorder="1" applyAlignment="1"/>
    <xf numFmtId="49" fontId="2" fillId="0" borderId="42" xfId="2" applyNumberFormat="1" applyFont="1" applyBorder="1" applyAlignment="1" applyProtection="1">
      <alignment horizontal="left"/>
      <protection locked="0"/>
    </xf>
    <xf numFmtId="0" fontId="2" fillId="0" borderId="42" xfId="2" applyFont="1" applyBorder="1" applyAlignment="1"/>
    <xf numFmtId="0" fontId="2" fillId="0" borderId="0" xfId="2" applyFont="1" applyAlignment="1"/>
    <xf numFmtId="4" fontId="9" fillId="0" borderId="44" xfId="2" applyNumberFormat="1" applyFont="1" applyBorder="1" applyAlignment="1" applyProtection="1">
      <alignment horizontal="center" vertical="center"/>
      <protection locked="0"/>
    </xf>
    <xf numFmtId="38" fontId="2" fillId="0" borderId="45" xfId="2" applyNumberFormat="1" applyFont="1" applyBorder="1" applyAlignment="1" applyProtection="1">
      <protection locked="0"/>
    </xf>
    <xf numFmtId="38" fontId="2" fillId="0" borderId="46" xfId="2" applyNumberFormat="1" applyFont="1" applyBorder="1" applyAlignment="1" applyProtection="1">
      <protection locked="0"/>
    </xf>
    <xf numFmtId="0" fontId="9" fillId="0" borderId="47" xfId="2" applyFont="1" applyBorder="1" applyAlignment="1" applyProtection="1">
      <alignment horizontal="center" vertical="center"/>
      <protection locked="0"/>
    </xf>
    <xf numFmtId="0" fontId="2" fillId="0" borderId="48" xfId="2" applyFont="1" applyBorder="1" applyAlignment="1" applyProtection="1">
      <alignment horizontal="left" vertical="center" indent="1"/>
      <protection locked="0"/>
    </xf>
    <xf numFmtId="0" fontId="2" fillId="0" borderId="49" xfId="2" applyFont="1" applyBorder="1" applyAlignment="1" applyProtection="1">
      <alignment horizontal="left" vertical="center" indent="1"/>
      <protection locked="0"/>
    </xf>
    <xf numFmtId="38" fontId="2" fillId="0" borderId="1" xfId="0" applyNumberFormat="1" applyFont="1" applyFill="1" applyBorder="1" applyAlignment="1" applyProtection="1">
      <alignment horizontal="right" vertical="center" wrapText="1"/>
    </xf>
    <xf numFmtId="0" fontId="7" fillId="0" borderId="0" xfId="0" applyFont="1" applyAlignment="1" applyProtection="1">
      <alignment horizontal="center" vertical="center"/>
    </xf>
    <xf numFmtId="0" fontId="6" fillId="0" borderId="4" xfId="0" applyFont="1" applyBorder="1" applyAlignment="1" applyProtection="1">
      <alignment vertical="center"/>
    </xf>
    <xf numFmtId="0" fontId="0" fillId="0" borderId="0" xfId="0" applyAlignment="1">
      <alignment horizontal="left" vertical="center"/>
    </xf>
    <xf numFmtId="0" fontId="36" fillId="0" borderId="0" xfId="2" applyFont="1" applyAlignment="1" applyProtection="1">
      <alignment horizontal="left" vertical="center"/>
      <protection locked="0"/>
    </xf>
    <xf numFmtId="0" fontId="36" fillId="0" borderId="0" xfId="0" applyFont="1"/>
    <xf numFmtId="0" fontId="17" fillId="0" borderId="0" xfId="0" applyFont="1" applyAlignment="1" applyProtection="1">
      <alignment horizontal="left" vertical="center"/>
      <protection locked="0"/>
    </xf>
    <xf numFmtId="0" fontId="0" fillId="0" borderId="0" xfId="0" applyAlignment="1">
      <alignment horizontal="left" vertical="center"/>
    </xf>
    <xf numFmtId="0" fontId="3" fillId="0" borderId="0" xfId="0" applyFont="1" applyBorder="1" applyAlignment="1">
      <alignment vertical="center"/>
    </xf>
    <xf numFmtId="0" fontId="6" fillId="0" borderId="0" xfId="0" applyFont="1" applyBorder="1" applyAlignment="1">
      <alignment horizontal="right" vertical="center"/>
    </xf>
    <xf numFmtId="0" fontId="16" fillId="0" borderId="51" xfId="0" applyFont="1" applyBorder="1" applyAlignment="1" applyProtection="1">
      <alignment horizontal="left" vertical="center"/>
    </xf>
    <xf numFmtId="0" fontId="32" fillId="0" borderId="0" xfId="0" applyFont="1" applyAlignment="1">
      <alignment horizontal="left" wrapText="1" indent="1"/>
    </xf>
    <xf numFmtId="0" fontId="17" fillId="0" borderId="50" xfId="0" applyFont="1" applyFill="1" applyBorder="1" applyAlignment="1" applyProtection="1">
      <alignment horizontal="center" vertical="center" wrapText="1"/>
      <protection locked="0"/>
    </xf>
    <xf numFmtId="167" fontId="12" fillId="0" borderId="1" xfId="0" applyNumberFormat="1" applyFont="1" applyBorder="1" applyAlignment="1" applyProtection="1">
      <alignment horizontal="right"/>
      <protection locked="0"/>
    </xf>
    <xf numFmtId="0" fontId="2" fillId="0" borderId="0" xfId="0" applyFont="1" applyAlignment="1" applyProtection="1">
      <alignment horizontal="center" vertical="center"/>
    </xf>
    <xf numFmtId="0" fontId="13" fillId="0" borderId="0" xfId="0" applyFont="1" applyBorder="1"/>
    <xf numFmtId="0" fontId="42" fillId="0" borderId="27" xfId="0" applyFont="1" applyBorder="1" applyAlignment="1">
      <alignment horizontal="left" vertical="center" wrapText="1"/>
    </xf>
    <xf numFmtId="0" fontId="43" fillId="0" borderId="58" xfId="0" applyFont="1" applyBorder="1" applyAlignment="1">
      <alignment horizontal="center"/>
    </xf>
    <xf numFmtId="0" fontId="45" fillId="0" borderId="0" xfId="1" applyFont="1" applyBorder="1" applyAlignment="1" applyProtection="1">
      <alignment horizontal="center" vertical="center"/>
    </xf>
    <xf numFmtId="0" fontId="2" fillId="0" borderId="0" xfId="3" applyFont="1" applyBorder="1" applyProtection="1"/>
    <xf numFmtId="0" fontId="2" fillId="0" borderId="2" xfId="2" applyFont="1" applyBorder="1" applyAlignment="1" applyProtection="1">
      <alignment horizontal="left" indent="1"/>
      <protection locked="0"/>
    </xf>
    <xf numFmtId="0" fontId="2" fillId="0" borderId="15" xfId="2" applyFont="1" applyBorder="1" applyAlignment="1" applyProtection="1">
      <alignment horizontal="left" indent="1"/>
      <protection locked="0"/>
    </xf>
    <xf numFmtId="0" fontId="2" fillId="0" borderId="60" xfId="2" applyFont="1" applyBorder="1" applyAlignment="1" applyProtection="1">
      <alignment horizontal="left" vertical="center" indent="1"/>
      <protection locked="0"/>
    </xf>
    <xf numFmtId="0" fontId="2" fillId="0" borderId="61" xfId="2" applyFont="1" applyBorder="1" applyAlignment="1" applyProtection="1">
      <alignment horizontal="left" vertical="center" indent="1"/>
      <protection locked="0"/>
    </xf>
    <xf numFmtId="0" fontId="2" fillId="0" borderId="2" xfId="2" applyFont="1" applyBorder="1" applyAlignment="1" applyProtection="1">
      <alignment horizontal="left" vertical="center" indent="1"/>
      <protection locked="0"/>
    </xf>
    <xf numFmtId="0" fontId="2" fillId="0" borderId="15" xfId="2" applyFont="1" applyBorder="1" applyAlignment="1" applyProtection="1">
      <alignment horizontal="left" vertical="center" indent="1"/>
      <protection locked="0"/>
    </xf>
    <xf numFmtId="0" fontId="11" fillId="0" borderId="0" xfId="0" applyFont="1" applyAlignment="1" applyProtection="1">
      <alignment horizontal="center" vertical="center"/>
    </xf>
    <xf numFmtId="0" fontId="12" fillId="0" borderId="0" xfId="0" applyFont="1" applyAlignment="1" applyProtection="1">
      <alignment horizontal="center" vertical="center"/>
    </xf>
    <xf numFmtId="0" fontId="6" fillId="0" borderId="4"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17" fillId="0" borderId="8" xfId="0" applyFont="1" applyBorder="1" applyAlignment="1" applyProtection="1">
      <alignment horizontal="left" indent="1"/>
      <protection locked="0"/>
    </xf>
    <xf numFmtId="0" fontId="13" fillId="0" borderId="8" xfId="0" applyFont="1" applyBorder="1" applyAlignment="1" applyProtection="1">
      <alignment horizontal="left" indent="1"/>
      <protection locked="0"/>
    </xf>
    <xf numFmtId="165" fontId="17" fillId="0" borderId="8" xfId="0" applyNumberFormat="1" applyFont="1" applyBorder="1" applyAlignment="1" applyProtection="1">
      <alignment horizontal="left" indent="1"/>
      <protection locked="0"/>
    </xf>
    <xf numFmtId="0" fontId="13" fillId="0" borderId="8" xfId="0" applyFont="1" applyBorder="1" applyAlignment="1" applyProtection="1">
      <alignment horizontal="left"/>
      <protection locked="0"/>
    </xf>
    <xf numFmtId="0" fontId="3" fillId="0" borderId="4" xfId="0" applyFont="1" applyBorder="1" applyAlignment="1" applyProtection="1">
      <alignment vertical="center" wrapText="1"/>
    </xf>
    <xf numFmtId="0" fontId="0" fillId="0" borderId="9" xfId="0" applyBorder="1" applyAlignment="1">
      <alignment vertical="center" wrapText="1"/>
    </xf>
    <xf numFmtId="0" fontId="30" fillId="0" borderId="0" xfId="0" applyFont="1" applyAlignment="1" applyProtection="1">
      <alignment horizontal="center" vertical="center" wrapText="1"/>
      <protection locked="0"/>
    </xf>
    <xf numFmtId="0" fontId="46" fillId="0" borderId="0" xfId="0" applyFont="1" applyBorder="1" applyAlignment="1">
      <alignment horizontal="center" vertical="center" wrapText="1"/>
    </xf>
    <xf numFmtId="0" fontId="11" fillId="0" borderId="10" xfId="2" applyFont="1" applyBorder="1" applyAlignment="1" applyProtection="1">
      <alignment horizontal="center" wrapText="1"/>
      <protection locked="0"/>
    </xf>
    <xf numFmtId="0" fontId="0" fillId="0" borderId="9" xfId="0" applyBorder="1" applyAlignment="1">
      <alignment horizontal="left" vertical="center" wrapText="1"/>
    </xf>
    <xf numFmtId="0" fontId="11" fillId="0" borderId="0" xfId="0" applyFont="1" applyAlignment="1" applyProtection="1">
      <alignment horizontal="center"/>
    </xf>
    <xf numFmtId="0" fontId="34" fillId="0" borderId="0" xfId="0" applyFont="1" applyAlignment="1" applyProtection="1">
      <alignment horizontal="center"/>
    </xf>
    <xf numFmtId="0" fontId="2" fillId="0" borderId="0" xfId="0" applyFont="1" applyAlignment="1" applyProtection="1">
      <alignment horizontal="center" vertical="center"/>
    </xf>
    <xf numFmtId="0" fontId="0" fillId="0" borderId="0" xfId="0" applyAlignment="1">
      <alignment horizontal="center" vertical="center"/>
    </xf>
    <xf numFmtId="166" fontId="11" fillId="0" borderId="0" xfId="0" applyNumberFormat="1" applyFont="1" applyAlignment="1" applyProtection="1">
      <alignment horizontal="center" vertical="center"/>
      <protection locked="0"/>
    </xf>
    <xf numFmtId="166" fontId="17" fillId="0" borderId="0" xfId="0" applyNumberFormat="1" applyFont="1" applyAlignment="1">
      <alignment horizontal="center" vertical="center"/>
    </xf>
    <xf numFmtId="0" fontId="6" fillId="0" borderId="4" xfId="0" applyFont="1" applyBorder="1" applyAlignment="1" applyProtection="1">
      <alignment horizontal="left" vertical="center"/>
    </xf>
    <xf numFmtId="0" fontId="0" fillId="0" borderId="9" xfId="0" applyBorder="1" applyAlignment="1">
      <alignment horizontal="left" vertical="center"/>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11" fillId="0" borderId="0" xfId="0" applyFont="1" applyAlignment="1" applyProtection="1">
      <alignment horizontal="center" vertical="center"/>
      <protection locked="0"/>
    </xf>
    <xf numFmtId="0" fontId="2" fillId="3" borderId="20" xfId="6" applyFont="1" applyFill="1" applyBorder="1" applyAlignment="1">
      <alignment vertical="center" wrapText="1"/>
    </xf>
    <xf numFmtId="0" fontId="2" fillId="3" borderId="17" xfId="0" applyFont="1" applyFill="1" applyBorder="1" applyAlignment="1">
      <alignment vertical="center" wrapText="1"/>
    </xf>
    <xf numFmtId="0" fontId="33"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6" fillId="3" borderId="18" xfId="0" applyFont="1" applyFill="1" applyBorder="1" applyAlignment="1" applyProtection="1">
      <alignment horizontal="left" vertical="center" wrapText="1" indent="1"/>
    </xf>
    <xf numFmtId="0" fontId="0" fillId="3" borderId="43" xfId="0" applyFill="1" applyBorder="1" applyAlignment="1">
      <alignment horizontal="left" wrapText="1" indent="1"/>
    </xf>
    <xf numFmtId="0" fontId="0" fillId="3" borderId="19" xfId="0" applyFill="1" applyBorder="1" applyAlignment="1">
      <alignment horizontal="left" wrapText="1" indent="1"/>
    </xf>
    <xf numFmtId="0" fontId="11" fillId="0" borderId="10" xfId="0" applyFont="1" applyBorder="1" applyAlignment="1" applyProtection="1">
      <alignment horizontal="center" wrapText="1"/>
      <protection locked="0"/>
    </xf>
    <xf numFmtId="49" fontId="11" fillId="0" borderId="10" xfId="0" applyNumberFormat="1" applyFont="1" applyBorder="1" applyAlignment="1" applyProtection="1">
      <alignment horizontal="center"/>
      <protection locked="0"/>
    </xf>
    <xf numFmtId="0" fontId="2" fillId="0" borderId="0" xfId="0" applyFont="1" applyAlignment="1" applyProtection="1">
      <alignment horizontal="left" vertical="center" wrapText="1"/>
    </xf>
    <xf numFmtId="0" fontId="5" fillId="0" borderId="6" xfId="0" applyFont="1" applyBorder="1" applyAlignment="1" applyProtection="1">
      <alignment horizontal="center" vertical="top"/>
    </xf>
    <xf numFmtId="0" fontId="0" fillId="0" borderId="6" xfId="0" applyBorder="1" applyAlignment="1" applyProtection="1">
      <alignment horizontal="center" vertical="top"/>
    </xf>
    <xf numFmtId="0" fontId="11" fillId="0" borderId="10" xfId="0" applyFont="1" applyBorder="1" applyAlignment="1" applyProtection="1">
      <alignment horizontal="center" shrinkToFit="1"/>
      <protection locked="0"/>
    </xf>
    <xf numFmtId="0" fontId="3" fillId="0" borderId="0" xfId="0" applyFont="1" applyAlignment="1" applyProtection="1">
      <alignment horizontal="left" vertical="center" wrapText="1"/>
    </xf>
    <xf numFmtId="0" fontId="2" fillId="5" borderId="4" xfId="0" applyFont="1" applyFill="1" applyBorder="1" applyAlignment="1" applyProtection="1">
      <alignment horizontal="left" vertical="center" wrapText="1"/>
    </xf>
    <xf numFmtId="0" fontId="7" fillId="0" borderId="35" xfId="2" applyFont="1" applyBorder="1" applyAlignment="1">
      <alignment horizontal="left" vertical="center"/>
    </xf>
    <xf numFmtId="0" fontId="9" fillId="0" borderId="35" xfId="2" applyFont="1" applyBorder="1" applyAlignment="1">
      <alignment horizontal="left"/>
    </xf>
    <xf numFmtId="0" fontId="7" fillId="0" borderId="0" xfId="2" applyFont="1" applyBorder="1" applyAlignment="1">
      <alignment horizontal="left" vertical="center"/>
    </xf>
    <xf numFmtId="0" fontId="9" fillId="0" borderId="0" xfId="2" applyFont="1" applyBorder="1" applyAlignment="1">
      <alignment horizontal="left" vertical="center"/>
    </xf>
    <xf numFmtId="0" fontId="6" fillId="0" borderId="0" xfId="2" applyFont="1" applyAlignment="1">
      <alignment horizontal="center" vertical="center"/>
    </xf>
    <xf numFmtId="0" fontId="26" fillId="0" borderId="0" xfId="2" applyFont="1" applyAlignment="1" applyProtection="1">
      <alignment horizontal="left" vertical="center"/>
      <protection locked="0"/>
    </xf>
    <xf numFmtId="0" fontId="35" fillId="0" borderId="0" xfId="2" applyAlignment="1">
      <alignment horizontal="left" vertical="center"/>
    </xf>
    <xf numFmtId="0" fontId="26" fillId="0" borderId="0" xfId="0" applyFont="1" applyAlignment="1" applyProtection="1">
      <alignment horizontal="left" vertical="center"/>
      <protection locked="0"/>
    </xf>
    <xf numFmtId="0" fontId="0" fillId="0" borderId="0" xfId="0" applyAlignment="1">
      <alignment horizontal="left" vertical="center"/>
    </xf>
    <xf numFmtId="0" fontId="40" fillId="0" borderId="0" xfId="0" applyFont="1" applyAlignment="1">
      <alignment horizontal="center" vertical="center" wrapText="1"/>
    </xf>
    <xf numFmtId="0" fontId="41" fillId="0" borderId="0" xfId="0" applyFont="1" applyAlignment="1">
      <alignment horizontal="center" vertical="center" wrapText="1"/>
    </xf>
    <xf numFmtId="0" fontId="32" fillId="0" borderId="0" xfId="0" applyFont="1" applyAlignment="1">
      <alignment horizontal="left" vertical="center" wrapText="1" indent="1"/>
    </xf>
    <xf numFmtId="0" fontId="13" fillId="0" borderId="0" xfId="0" applyFont="1" applyAlignment="1">
      <alignment horizontal="left" vertical="center" wrapText="1" indent="1"/>
    </xf>
    <xf numFmtId="0" fontId="31" fillId="0" borderId="0" xfId="0" applyFont="1" applyAlignment="1">
      <alignment horizontal="left" vertical="center" wrapText="1" indent="1"/>
    </xf>
    <xf numFmtId="0" fontId="39" fillId="0" borderId="0" xfId="0" applyFont="1" applyAlignment="1">
      <alignment horizontal="right" vertical="center" wrapText="1"/>
    </xf>
    <xf numFmtId="0" fontId="17" fillId="0" borderId="0" xfId="0" applyFont="1" applyBorder="1" applyAlignment="1">
      <alignment horizontal="right" vertical="center" wrapText="1"/>
    </xf>
    <xf numFmtId="0" fontId="44" fillId="0" borderId="0" xfId="0" applyFont="1" applyAlignment="1">
      <alignment horizontal="left" vertical="center" wrapText="1"/>
    </xf>
    <xf numFmtId="0" fontId="44" fillId="0" borderId="59" xfId="0" applyFont="1" applyBorder="1" applyAlignment="1">
      <alignment horizontal="left" vertical="center" wrapText="1"/>
    </xf>
    <xf numFmtId="0" fontId="44" fillId="0" borderId="0" xfId="0" applyFont="1" applyAlignment="1" applyProtection="1">
      <alignment horizontal="left" vertical="center" wrapText="1"/>
      <protection locked="0"/>
    </xf>
  </cellXfs>
  <cellStyles count="7">
    <cellStyle name="Hyperlink" xfId="1" builtinId="8"/>
    <cellStyle name="Normal" xfId="0" builtinId="0"/>
    <cellStyle name="Normal 2" xfId="2" xr:uid="{00000000-0005-0000-0000-000002000000}"/>
    <cellStyle name="Normal_AFRPG3" xfId="3" xr:uid="{00000000-0005-0000-0000-000003000000}"/>
    <cellStyle name="Normal_AFRPG5" xfId="4" xr:uid="{00000000-0005-0000-0000-000004000000}"/>
    <cellStyle name="Normal_AFRPG7" xfId="5" xr:uid="{00000000-0005-0000-0000-000005000000}"/>
    <cellStyle name="Normal_AFRPG8" xfId="6"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DDDD"/>
      <rgbColor rgb="0000FFFF"/>
      <rgbColor rgb="00800000"/>
      <rgbColor rgb="00008000"/>
      <rgbColor rgb="00000080"/>
      <rgbColor rgb="00808000"/>
      <rgbColor rgb="00800080"/>
      <rgbColor rgb="00008080"/>
      <rgbColor rgb="00C0C0C0"/>
      <rgbColor rgb="00808080"/>
      <rgbColor rgb="00000000"/>
      <rgbColor rgb="00993366"/>
      <rgbColor rgb="00FFFFCC"/>
      <rgbColor rgb="00CCFFFF"/>
      <rgbColor rgb="00660066"/>
      <rgbColor rgb="00FF8080"/>
      <rgbColor rgb="000066CC"/>
      <rgbColor rgb="00CCCCFF"/>
      <rgbColor rgb="00DDDDDD"/>
      <rgbColor rgb="00FF00FF"/>
      <rgbColor rgb="00FFFF00"/>
      <rgbColor rgb="0000FFFF"/>
      <rgbColor rgb="00800080"/>
      <rgbColor rgb="00800000"/>
      <rgbColor rgb="00008080"/>
      <rgbColor rgb="000000FF"/>
      <rgbColor rgb="0000CCFF"/>
      <rgbColor rgb="00CCFFFF"/>
      <rgbColor rgb="00E1FFE1"/>
      <rgbColor rgb="00FFFFCC"/>
      <rgbColor rgb="0099CCFF"/>
      <rgbColor rgb="00CCFFFF"/>
      <rgbColor rgb="00CC99FF"/>
      <rgbColor rgb="00FFE1C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9</xdr:row>
      <xdr:rowOff>0</xdr:rowOff>
    </xdr:to>
    <xdr:sp macro="" textlink="">
      <xdr:nvSpPr>
        <xdr:cNvPr id="3097" name="Text 20">
          <a:extLst>
            <a:ext uri="{FF2B5EF4-FFF2-40B4-BE49-F238E27FC236}">
              <a16:creationId xmlns:a16="http://schemas.microsoft.com/office/drawing/2014/main" id="{00000000-0008-0000-0100-0000190C0000}"/>
            </a:ext>
          </a:extLst>
        </xdr:cNvPr>
        <xdr:cNvSpPr txBox="1">
          <a:spLocks noChangeArrowheads="1"/>
        </xdr:cNvSpPr>
      </xdr:nvSpPr>
      <xdr:spPr bwMode="auto">
        <a:xfrm>
          <a:off x="0" y="1524000"/>
          <a:ext cx="0" cy="1524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17415" name="Text 20">
          <a:extLst>
            <a:ext uri="{FF2B5EF4-FFF2-40B4-BE49-F238E27FC236}">
              <a16:creationId xmlns:a16="http://schemas.microsoft.com/office/drawing/2014/main" id="{00000000-0008-0000-0200-000007440000}"/>
            </a:ext>
          </a:extLst>
        </xdr:cNvPr>
        <xdr:cNvSpPr txBox="1">
          <a:spLocks noChangeArrowheads="1"/>
        </xdr:cNvSpPr>
      </xdr:nvSpPr>
      <xdr:spPr bwMode="auto">
        <a:xfrm>
          <a:off x="0" y="457200"/>
          <a:ext cx="0" cy="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2124075</xdr:colOff>
          <xdr:row>6</xdr:row>
          <xdr:rowOff>114300</xdr:rowOff>
        </xdr:from>
        <xdr:to>
          <xdr:col>0</xdr:col>
          <xdr:colOff>3371850</xdr:colOff>
          <xdr:row>6</xdr:row>
          <xdr:rowOff>1047750</xdr:rowOff>
        </xdr:to>
        <xdr:sp macro="" textlink="">
          <xdr:nvSpPr>
            <xdr:cNvPr id="16393" name="Object 9" hidden="1">
              <a:extLst>
                <a:ext uri="{63B3BB69-23CF-44E3-9099-C40C66FF867C}">
                  <a14:compatExt spid="_x0000_s16393"/>
                </a:ext>
                <a:ext uri="{FF2B5EF4-FFF2-40B4-BE49-F238E27FC236}">
                  <a16:creationId xmlns:a16="http://schemas.microsoft.com/office/drawing/2014/main" id="{00000000-0008-0000-0800-000009400000}"/>
                </a:ext>
              </a:extLst>
            </xdr:cNvPr>
            <xdr:cNvSpPr/>
          </xdr:nvSpPr>
          <xdr:spPr bwMode="auto">
            <a:xfrm>
              <a:off x="0" y="0"/>
              <a:ext cx="0" cy="0"/>
            </a:xfrm>
            <a:prstGeom prst="rect">
              <a:avLst/>
            </a:prstGeom>
            <a:solidFill>
              <a:srgbClr val="FFFFFF" mc:Ignorable="a14" a14:legacySpreadsheetColorIndex="65"/>
            </a:solidFill>
            <a:ln w="9525">
              <a:solidFill>
                <a:srgbClr val="808080" mc:Ignorable="a14" a14:legacySpreadsheetColorIndex="23"/>
              </a:solidFill>
              <a:prstDash val="dash"/>
              <a:miter lim="800000"/>
              <a:headEnd/>
              <a:tailEnd/>
            </a:ln>
          </xdr:spPr>
        </xdr:sp>
        <xdr:clientData/>
      </xdr:twoCellAnchor>
    </mc:Choice>
    <mc:Fallback/>
  </mc:AlternateContent>
  <xdr:twoCellAnchor>
    <xdr:from>
      <xdr:col>1</xdr:col>
      <xdr:colOff>1822450</xdr:colOff>
      <xdr:row>8</xdr:row>
      <xdr:rowOff>76200</xdr:rowOff>
    </xdr:from>
    <xdr:to>
      <xdr:col>1</xdr:col>
      <xdr:colOff>2120900</xdr:colOff>
      <xdr:row>8</xdr:row>
      <xdr:rowOff>488950</xdr:rowOff>
    </xdr:to>
    <xdr:sp macro="" textlink="">
      <xdr:nvSpPr>
        <xdr:cNvPr id="2" name="Arrow: Right 1">
          <a:extLst>
            <a:ext uri="{FF2B5EF4-FFF2-40B4-BE49-F238E27FC236}">
              <a16:creationId xmlns:a16="http://schemas.microsoft.com/office/drawing/2014/main" id="{00000000-0008-0000-0800-000002000000}"/>
            </a:ext>
          </a:extLst>
        </xdr:cNvPr>
        <xdr:cNvSpPr/>
      </xdr:nvSpPr>
      <xdr:spPr>
        <a:xfrm>
          <a:off x="7727950" y="2901950"/>
          <a:ext cx="298450" cy="412750"/>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isbe.net/Documents/ASA-Instructions.pdf"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L53"/>
  <sheetViews>
    <sheetView showGridLines="0" tabSelected="1" topLeftCell="A4" zoomScale="95" zoomScaleNormal="95" workbookViewId="0">
      <selection activeCell="C13" sqref="C13:F13"/>
    </sheetView>
  </sheetViews>
  <sheetFormatPr defaultColWidth="9.140625" defaultRowHeight="11.25" x14ac:dyDescent="0.2"/>
  <cols>
    <col min="1" max="1" width="1.85546875" style="5" customWidth="1"/>
    <col min="2" max="2" width="32" style="5" customWidth="1"/>
    <col min="3" max="3" width="16.5703125" style="5" customWidth="1"/>
    <col min="4" max="4" width="19.7109375" style="5" customWidth="1"/>
    <col min="5" max="5" width="2.85546875" style="5" customWidth="1"/>
    <col min="6" max="6" width="18.85546875" style="5" customWidth="1"/>
    <col min="7" max="7" width="28.5703125" style="5" customWidth="1"/>
    <col min="8" max="8" width="19.7109375" style="5" customWidth="1"/>
    <col min="9" max="9" width="2.140625" style="5" customWidth="1"/>
    <col min="10" max="10" width="5.42578125" style="5" customWidth="1"/>
    <col min="11" max="11" width="9.140625" style="5"/>
    <col min="12" max="12" width="6.7109375" style="5" customWidth="1"/>
    <col min="13" max="16384" width="9.140625" style="5"/>
  </cols>
  <sheetData>
    <row r="1" spans="1:12" ht="12.75" customHeight="1" x14ac:dyDescent="0.2">
      <c r="A1" s="213" t="s">
        <v>202</v>
      </c>
      <c r="B1" s="214"/>
      <c r="C1" s="214"/>
      <c r="G1" s="361" t="s">
        <v>203</v>
      </c>
      <c r="H1" s="361"/>
    </row>
    <row r="2" spans="1:12" ht="12.75" x14ac:dyDescent="0.2">
      <c r="A2" s="213" t="s">
        <v>106</v>
      </c>
      <c r="B2" s="215"/>
      <c r="C2" s="216"/>
      <c r="D2" s="351" t="s">
        <v>176</v>
      </c>
      <c r="E2" s="351"/>
      <c r="F2" s="351"/>
      <c r="G2" s="361"/>
      <c r="H2" s="361"/>
      <c r="I2" s="17"/>
      <c r="J2" s="17"/>
      <c r="K2" s="17"/>
      <c r="L2" s="17"/>
    </row>
    <row r="3" spans="1:12" ht="17.25" customHeight="1" x14ac:dyDescent="0.2">
      <c r="A3" s="217" t="s">
        <v>105</v>
      </c>
      <c r="B3" s="217"/>
      <c r="C3" s="256"/>
      <c r="D3" s="352" t="s">
        <v>177</v>
      </c>
      <c r="E3" s="352"/>
      <c r="F3" s="352"/>
      <c r="G3" s="361"/>
      <c r="H3" s="361"/>
      <c r="I3" s="17"/>
      <c r="J3" s="17"/>
      <c r="K3" s="17"/>
      <c r="L3" s="17"/>
    </row>
    <row r="4" spans="1:12" ht="10.5" customHeight="1" x14ac:dyDescent="0.25">
      <c r="D4" s="352" t="s">
        <v>178</v>
      </c>
      <c r="E4" s="352"/>
      <c r="F4" s="352"/>
      <c r="G4" s="361"/>
      <c r="H4" s="361"/>
      <c r="K4" s="212"/>
      <c r="L4" s="212"/>
    </row>
    <row r="5" spans="1:12" ht="15" x14ac:dyDescent="0.25">
      <c r="A5" s="365" t="s">
        <v>166</v>
      </c>
      <c r="B5" s="366"/>
      <c r="C5" s="366"/>
      <c r="D5" s="366"/>
      <c r="E5" s="366"/>
      <c r="F5" s="366"/>
      <c r="G5" s="366"/>
      <c r="H5" s="366"/>
      <c r="I5" s="366"/>
      <c r="J5" s="366"/>
      <c r="K5" s="212"/>
      <c r="L5" s="212"/>
    </row>
    <row r="6" spans="1:12" ht="15" x14ac:dyDescent="0.25">
      <c r="A6" s="259"/>
      <c r="B6" s="260"/>
      <c r="D6" s="369">
        <v>44377</v>
      </c>
      <c r="E6" s="370"/>
      <c r="F6" s="370"/>
      <c r="G6" s="261"/>
      <c r="H6" s="260"/>
      <c r="I6" s="260"/>
      <c r="J6" s="260"/>
      <c r="K6" s="212"/>
      <c r="L6" s="212"/>
    </row>
    <row r="7" spans="1:12" ht="13.5" customHeight="1" x14ac:dyDescent="0.2">
      <c r="A7" s="367" t="s">
        <v>108</v>
      </c>
      <c r="B7" s="368"/>
      <c r="C7" s="368"/>
      <c r="D7" s="368"/>
      <c r="E7" s="368"/>
      <c r="F7" s="368"/>
      <c r="G7" s="368"/>
      <c r="H7" s="368"/>
      <c r="I7" s="368"/>
      <c r="J7" s="368"/>
      <c r="K7" s="17"/>
      <c r="L7" s="17"/>
    </row>
    <row r="8" spans="1:12" ht="6.75" customHeight="1" x14ac:dyDescent="0.2">
      <c r="B8" s="17"/>
      <c r="C8" s="17"/>
      <c r="D8" s="17"/>
      <c r="E8" s="17"/>
      <c r="F8" s="17"/>
      <c r="G8" s="17"/>
      <c r="H8" s="17"/>
      <c r="I8" s="17"/>
      <c r="J8" s="17"/>
      <c r="K8" s="17"/>
      <c r="L8" s="17"/>
    </row>
    <row r="9" spans="1:12" ht="12" x14ac:dyDescent="0.2">
      <c r="B9" s="70" t="s">
        <v>156</v>
      </c>
      <c r="C9" s="363" t="s">
        <v>220</v>
      </c>
      <c r="D9" s="363"/>
      <c r="E9" s="363"/>
      <c r="F9" s="363"/>
      <c r="G9" s="343" t="s">
        <v>207</v>
      </c>
      <c r="H9" s="326" t="s">
        <v>175</v>
      </c>
      <c r="I9" s="17"/>
      <c r="J9" s="17"/>
      <c r="K9" s="17"/>
      <c r="L9" s="17"/>
    </row>
    <row r="10" spans="1:12" ht="12.75" x14ac:dyDescent="0.2">
      <c r="B10" s="70" t="s">
        <v>84</v>
      </c>
      <c r="C10" s="357" t="s">
        <v>221</v>
      </c>
      <c r="D10" s="357"/>
      <c r="E10" s="357"/>
      <c r="F10" s="358"/>
      <c r="G10" s="71"/>
      <c r="H10" s="272" t="s">
        <v>172</v>
      </c>
      <c r="I10" s="277"/>
      <c r="J10" s="273"/>
      <c r="K10" s="276"/>
      <c r="L10" s="17"/>
    </row>
    <row r="11" spans="1:12" ht="12.75" x14ac:dyDescent="0.2">
      <c r="B11" s="70" t="s">
        <v>85</v>
      </c>
      <c r="C11" s="355" t="s">
        <v>223</v>
      </c>
      <c r="D11" s="356"/>
      <c r="E11" s="356"/>
      <c r="F11" s="356"/>
      <c r="G11" s="268"/>
      <c r="H11" s="272" t="s">
        <v>173</v>
      </c>
      <c r="I11" s="277"/>
      <c r="J11" s="17"/>
      <c r="K11" s="17"/>
      <c r="L11" s="17"/>
    </row>
    <row r="12" spans="1:12" ht="12.75" x14ac:dyDescent="0.2">
      <c r="B12" s="70" t="s">
        <v>86</v>
      </c>
      <c r="C12" s="355" t="s">
        <v>224</v>
      </c>
      <c r="D12" s="355"/>
      <c r="E12" s="355"/>
      <c r="F12" s="356"/>
      <c r="G12" s="267"/>
      <c r="H12" s="272" t="s">
        <v>174</v>
      </c>
      <c r="I12" s="277"/>
    </row>
    <row r="13" spans="1:12" ht="12.75" x14ac:dyDescent="0.2">
      <c r="A13" s="1"/>
      <c r="B13" s="70" t="s">
        <v>179</v>
      </c>
      <c r="C13" s="355" t="s">
        <v>238</v>
      </c>
      <c r="D13" s="355"/>
      <c r="E13" s="355"/>
      <c r="F13" s="356"/>
      <c r="G13" s="1"/>
      <c r="H13" s="339" t="s">
        <v>204</v>
      </c>
      <c r="I13" s="277" t="s">
        <v>222</v>
      </c>
    </row>
    <row r="14" spans="1:12" ht="4.5" customHeight="1" thickBot="1" x14ac:dyDescent="0.25">
      <c r="A14" s="1"/>
      <c r="B14" s="6"/>
    </row>
    <row r="15" spans="1:12" ht="12.75" thickBot="1" x14ac:dyDescent="0.25">
      <c r="A15" s="1"/>
      <c r="B15" s="59"/>
      <c r="C15" s="51"/>
      <c r="F15" s="335" t="s">
        <v>94</v>
      </c>
      <c r="H15" s="4"/>
      <c r="I15" s="4"/>
    </row>
    <row r="16" spans="1:12" ht="15.75" customHeight="1" thickBot="1" x14ac:dyDescent="0.25">
      <c r="A16" s="362" t="s">
        <v>208</v>
      </c>
      <c r="B16" s="362"/>
      <c r="C16" s="362"/>
      <c r="D16" s="334" t="s">
        <v>187</v>
      </c>
      <c r="E16" s="337" t="s">
        <v>222</v>
      </c>
      <c r="F16" s="373" t="s">
        <v>92</v>
      </c>
      <c r="G16" s="374"/>
      <c r="H16" s="375"/>
      <c r="I16" s="63"/>
      <c r="J16" s="63"/>
      <c r="K16" s="58"/>
    </row>
    <row r="17" spans="1:12" ht="23.25" customHeight="1" thickBot="1" x14ac:dyDescent="0.25">
      <c r="A17" s="362"/>
      <c r="B17" s="362"/>
      <c r="C17" s="362"/>
      <c r="D17" s="333"/>
      <c r="E17" s="7"/>
      <c r="F17" s="376"/>
      <c r="G17" s="377"/>
      <c r="H17" s="378"/>
      <c r="I17" s="8"/>
    </row>
    <row r="18" spans="1:12" ht="3.75" customHeight="1" x14ac:dyDescent="0.2">
      <c r="A18" s="1"/>
      <c r="B18" s="73"/>
      <c r="C18" s="73"/>
      <c r="D18" s="74"/>
      <c r="E18" s="7"/>
      <c r="F18" s="7"/>
      <c r="G18" s="7"/>
      <c r="H18" s="8"/>
      <c r="I18" s="8"/>
    </row>
    <row r="19" spans="1:12" ht="12.75" x14ac:dyDescent="0.2">
      <c r="B19" s="202" t="s">
        <v>76</v>
      </c>
      <c r="C19" s="203"/>
      <c r="D19" s="204" t="s">
        <v>83</v>
      </c>
      <c r="E19" s="9"/>
      <c r="F19" s="371" t="s">
        <v>51</v>
      </c>
      <c r="G19" s="372"/>
      <c r="H19" s="125"/>
      <c r="I19" s="15"/>
    </row>
    <row r="20" spans="1:12" ht="12" x14ac:dyDescent="0.2">
      <c r="B20" s="56" t="s">
        <v>127</v>
      </c>
      <c r="C20" s="57"/>
      <c r="D20" s="125"/>
      <c r="E20" s="10"/>
      <c r="F20" s="68" t="s">
        <v>52</v>
      </c>
      <c r="G20" s="69"/>
      <c r="H20" s="125"/>
      <c r="I20" s="19"/>
    </row>
    <row r="21" spans="1:12" ht="12.75" x14ac:dyDescent="0.2">
      <c r="B21" s="56" t="s">
        <v>69</v>
      </c>
      <c r="C21" s="52"/>
      <c r="D21" s="126"/>
      <c r="E21" s="8"/>
      <c r="F21" s="371" t="s">
        <v>159</v>
      </c>
      <c r="G21" s="372"/>
      <c r="H21" s="127"/>
      <c r="I21" s="20"/>
    </row>
    <row r="22" spans="1:12" ht="13.5" customHeight="1" x14ac:dyDescent="0.2">
      <c r="B22" s="359" t="s">
        <v>128</v>
      </c>
      <c r="C22" s="360"/>
      <c r="D22" s="125"/>
      <c r="E22" s="16"/>
      <c r="F22" s="208" t="s">
        <v>50</v>
      </c>
      <c r="G22" s="209"/>
      <c r="H22" s="210"/>
      <c r="I22" s="20"/>
    </row>
    <row r="23" spans="1:12" ht="12.75" x14ac:dyDescent="0.2">
      <c r="B23" s="359" t="s">
        <v>129</v>
      </c>
      <c r="C23" s="360"/>
      <c r="D23" s="125"/>
      <c r="F23" s="11" t="s">
        <v>53</v>
      </c>
      <c r="G23" s="62"/>
      <c r="H23" s="125"/>
      <c r="I23" s="1"/>
      <c r="L23" s="21"/>
    </row>
    <row r="24" spans="1:12" ht="12" x14ac:dyDescent="0.2">
      <c r="B24" s="56" t="s">
        <v>130</v>
      </c>
      <c r="C24" s="57"/>
      <c r="D24" s="125"/>
      <c r="E24" s="1"/>
      <c r="F24" s="12" t="s">
        <v>54</v>
      </c>
      <c r="G24" s="66"/>
      <c r="H24" s="125"/>
      <c r="I24" s="1"/>
      <c r="L24" s="21"/>
    </row>
    <row r="25" spans="1:12" ht="12" x14ac:dyDescent="0.2">
      <c r="B25" s="56" t="s">
        <v>75</v>
      </c>
      <c r="C25" s="57"/>
      <c r="D25" s="125"/>
      <c r="E25" s="1"/>
      <c r="F25" s="208" t="s">
        <v>49</v>
      </c>
      <c r="G25" s="209"/>
      <c r="H25" s="210"/>
      <c r="I25" s="1"/>
      <c r="L25" s="21"/>
    </row>
    <row r="26" spans="1:12" ht="12.75" thickBot="1" x14ac:dyDescent="0.25">
      <c r="B26" s="147" t="s">
        <v>109</v>
      </c>
      <c r="C26" s="148"/>
      <c r="D26" s="149">
        <f>SUM(D20:D25)</f>
        <v>0</v>
      </c>
      <c r="E26" s="13"/>
      <c r="F26" s="11" t="s">
        <v>53</v>
      </c>
      <c r="G26" s="62"/>
      <c r="H26" s="125"/>
    </row>
    <row r="27" spans="1:12" ht="14.1" customHeight="1" thickTop="1" thickBot="1" x14ac:dyDescent="0.25">
      <c r="F27" s="12" t="s">
        <v>54</v>
      </c>
      <c r="G27" s="66"/>
      <c r="H27" s="125"/>
      <c r="I27" s="1"/>
      <c r="J27" s="16"/>
      <c r="K27" s="109"/>
    </row>
    <row r="28" spans="1:12" ht="13.5" customHeight="1" thickTop="1" x14ac:dyDescent="0.2">
      <c r="B28" s="205" t="s">
        <v>93</v>
      </c>
      <c r="C28" s="206"/>
      <c r="D28" s="207"/>
      <c r="E28" s="13"/>
      <c r="F28" s="208" t="s">
        <v>98</v>
      </c>
      <c r="G28" s="209"/>
      <c r="H28" s="211"/>
      <c r="I28" s="1"/>
      <c r="J28" s="64"/>
      <c r="K28" s="18"/>
    </row>
    <row r="29" spans="1:12" ht="12" x14ac:dyDescent="0.2">
      <c r="B29" s="11" t="s">
        <v>55</v>
      </c>
      <c r="C29" s="62"/>
      <c r="D29" s="128"/>
      <c r="F29" s="11" t="s">
        <v>2</v>
      </c>
      <c r="G29" s="62"/>
      <c r="H29" s="338"/>
      <c r="I29" s="3"/>
      <c r="J29" s="75"/>
      <c r="K29" s="18"/>
    </row>
    <row r="30" spans="1:12" ht="14.1" customHeight="1" x14ac:dyDescent="0.2">
      <c r="B30" s="11" t="s">
        <v>56</v>
      </c>
      <c r="C30" s="62"/>
      <c r="D30" s="128"/>
      <c r="F30" s="2" t="s">
        <v>41</v>
      </c>
      <c r="G30" s="2"/>
      <c r="H30" s="338"/>
      <c r="I30" s="3"/>
      <c r="J30" s="1"/>
      <c r="K30" s="18"/>
    </row>
    <row r="31" spans="1:12" ht="12" x14ac:dyDescent="0.2">
      <c r="B31" s="11" t="s">
        <v>57</v>
      </c>
      <c r="C31" s="62"/>
      <c r="D31" s="128"/>
      <c r="F31" s="65" t="s">
        <v>160</v>
      </c>
      <c r="G31" s="67"/>
      <c r="H31" s="338"/>
      <c r="I31" s="1"/>
      <c r="J31" s="1"/>
      <c r="K31" s="77"/>
    </row>
    <row r="32" spans="1:12" ht="12" x14ac:dyDescent="0.2">
      <c r="B32" s="11" t="s">
        <v>58</v>
      </c>
      <c r="C32" s="62"/>
      <c r="D32" s="128"/>
      <c r="F32" s="11" t="s">
        <v>3</v>
      </c>
      <c r="G32" s="62"/>
      <c r="H32" s="338"/>
      <c r="I32" s="22"/>
      <c r="J32" s="1"/>
      <c r="K32" s="76"/>
    </row>
    <row r="33" spans="2:12" ht="12" x14ac:dyDescent="0.2">
      <c r="B33" s="11" t="s">
        <v>59</v>
      </c>
      <c r="C33" s="62"/>
      <c r="D33" s="128"/>
      <c r="F33" s="11" t="s">
        <v>43</v>
      </c>
      <c r="G33" s="62"/>
      <c r="H33" s="338"/>
      <c r="I33" s="3"/>
      <c r="J33" s="1"/>
      <c r="K33" s="76"/>
    </row>
    <row r="34" spans="2:12" ht="12" x14ac:dyDescent="0.2">
      <c r="B34" s="11" t="s">
        <v>60</v>
      </c>
      <c r="C34" s="62"/>
      <c r="D34" s="128"/>
      <c r="F34" s="11" t="s">
        <v>44</v>
      </c>
      <c r="G34" s="62"/>
      <c r="H34" s="338"/>
      <c r="I34" s="3"/>
      <c r="J34" s="1"/>
      <c r="K34" s="76"/>
    </row>
    <row r="35" spans="2:12" ht="14.1" customHeight="1" x14ac:dyDescent="0.2">
      <c r="B35" s="11" t="s">
        <v>61</v>
      </c>
      <c r="C35" s="62"/>
      <c r="D35" s="128"/>
      <c r="F35" s="11" t="s">
        <v>42</v>
      </c>
      <c r="G35" s="62"/>
      <c r="H35" s="338"/>
      <c r="I35" s="3"/>
      <c r="J35" s="1"/>
      <c r="K35" s="1"/>
    </row>
    <row r="36" spans="2:12" ht="12" x14ac:dyDescent="0.2">
      <c r="B36" s="11" t="s">
        <v>62</v>
      </c>
      <c r="C36" s="62"/>
      <c r="D36" s="128"/>
      <c r="F36" s="2" t="s">
        <v>45</v>
      </c>
      <c r="G36" s="2"/>
      <c r="H36" s="338"/>
      <c r="I36" s="22"/>
      <c r="J36" s="64"/>
    </row>
    <row r="37" spans="2:12" ht="12" x14ac:dyDescent="0.2">
      <c r="B37" s="11" t="s">
        <v>63</v>
      </c>
      <c r="C37" s="62"/>
      <c r="D37" s="128"/>
      <c r="F37" s="65" t="s">
        <v>4</v>
      </c>
      <c r="G37" s="67"/>
      <c r="H37" s="338"/>
      <c r="I37" s="3"/>
      <c r="J37" s="75"/>
      <c r="K37" s="23"/>
    </row>
    <row r="38" spans="2:12" ht="12" x14ac:dyDescent="0.2">
      <c r="B38" s="11" t="s">
        <v>64</v>
      </c>
      <c r="C38" s="62"/>
      <c r="D38" s="128"/>
      <c r="F38" s="11" t="s">
        <v>157</v>
      </c>
      <c r="G38" s="62"/>
      <c r="H38" s="338"/>
      <c r="I38" s="3"/>
      <c r="J38" s="1"/>
      <c r="K38" s="18"/>
    </row>
    <row r="39" spans="2:12" ht="12" x14ac:dyDescent="0.2">
      <c r="B39" s="11" t="s">
        <v>218</v>
      </c>
      <c r="C39" s="62"/>
      <c r="D39" s="128"/>
      <c r="F39" s="11" t="s">
        <v>46</v>
      </c>
      <c r="G39" s="62"/>
      <c r="H39" s="338"/>
      <c r="I39" s="1"/>
      <c r="J39" s="1"/>
      <c r="K39" s="18"/>
    </row>
    <row r="40" spans="2:12" ht="12" x14ac:dyDescent="0.2">
      <c r="B40" s="139" t="s">
        <v>110</v>
      </c>
      <c r="C40" s="140"/>
      <c r="D40" s="129">
        <f>SUM(D29:D39)</f>
        <v>0</v>
      </c>
      <c r="F40" s="11" t="s">
        <v>5</v>
      </c>
      <c r="G40" s="62"/>
      <c r="H40" s="338"/>
      <c r="I40" s="22"/>
      <c r="J40" s="1"/>
      <c r="K40" s="77"/>
    </row>
    <row r="41" spans="2:12" ht="12" x14ac:dyDescent="0.2">
      <c r="B41" s="60" t="s">
        <v>65</v>
      </c>
      <c r="C41" s="53"/>
      <c r="D41" s="128"/>
      <c r="F41" s="65" t="s">
        <v>6</v>
      </c>
      <c r="G41" s="67"/>
      <c r="H41" s="338"/>
      <c r="I41" s="1"/>
      <c r="J41" s="1"/>
      <c r="K41" s="76"/>
    </row>
    <row r="42" spans="2:12" ht="12" x14ac:dyDescent="0.2">
      <c r="B42" s="60" t="s">
        <v>66</v>
      </c>
      <c r="C42" s="53"/>
      <c r="D42" s="128"/>
      <c r="F42" s="11" t="s">
        <v>6</v>
      </c>
      <c r="G42" s="62"/>
      <c r="H42" s="338"/>
      <c r="I42" s="24"/>
      <c r="J42" s="1"/>
      <c r="K42" s="76"/>
    </row>
    <row r="43" spans="2:12" ht="12.75" x14ac:dyDescent="0.2">
      <c r="B43" s="60" t="s">
        <v>67</v>
      </c>
      <c r="C43" s="53"/>
      <c r="D43" s="128"/>
      <c r="F43" s="265" t="s">
        <v>158</v>
      </c>
      <c r="G43" s="266"/>
      <c r="H43" s="130"/>
      <c r="I43" s="14"/>
      <c r="J43" s="1"/>
      <c r="K43" s="76"/>
      <c r="L43" s="18"/>
    </row>
    <row r="44" spans="2:12" ht="12.75" x14ac:dyDescent="0.2">
      <c r="B44" s="61" t="s">
        <v>68</v>
      </c>
      <c r="C44" s="54"/>
      <c r="D44" s="128"/>
      <c r="F44" s="265" t="s">
        <v>70</v>
      </c>
      <c r="G44" s="266"/>
      <c r="H44" s="275" t="e">
        <f>(H43/H21)</f>
        <v>#DIV/0!</v>
      </c>
      <c r="I44" s="24"/>
      <c r="J44" s="86" t="str">
        <f>MID(C10,10,1)</f>
        <v>0</v>
      </c>
      <c r="K44" s="1"/>
      <c r="L44" s="18"/>
    </row>
    <row r="45" spans="2:12" ht="12.75" x14ac:dyDescent="0.2">
      <c r="B45" s="60" t="s">
        <v>219</v>
      </c>
      <c r="C45" s="53"/>
      <c r="D45" s="128"/>
      <c r="F45" s="327" t="s">
        <v>180</v>
      </c>
      <c r="G45" s="274"/>
      <c r="H45" s="325" t="str">
        <f>IF(I10="x",H43*0.069,IF(I11="x",H43*0.069,IF(I12="x",H43*0.138,IF(I13="x","Not applicable","Please Check District Type"))))</f>
        <v>Not applicable</v>
      </c>
      <c r="I45" s="25"/>
      <c r="J45" s="86">
        <f>IF(J44="2",(H43*1.38),(H43*0.069))</f>
        <v>0</v>
      </c>
    </row>
    <row r="46" spans="2:12" ht="13.5" thickBot="1" x14ac:dyDescent="0.25">
      <c r="B46" s="141" t="s">
        <v>111</v>
      </c>
      <c r="C46" s="142"/>
      <c r="D46" s="143">
        <f>SUM(D41:D45)</f>
        <v>0</v>
      </c>
      <c r="F46" s="353" t="s">
        <v>190</v>
      </c>
      <c r="G46" s="354"/>
      <c r="H46" s="130"/>
      <c r="J46" s="87"/>
    </row>
    <row r="47" spans="2:12" ht="14.25" thickTop="1" thickBot="1" x14ac:dyDescent="0.25">
      <c r="B47" s="144" t="s">
        <v>112</v>
      </c>
      <c r="C47" s="145"/>
      <c r="D47" s="146">
        <f>SUM(D40,D46)</f>
        <v>0</v>
      </c>
      <c r="F47" s="353" t="s">
        <v>181</v>
      </c>
      <c r="G47" s="364"/>
      <c r="H47" s="278" t="str">
        <f>IF(I13="x","Not Applicable",(H46/H45))</f>
        <v>Not Applicable</v>
      </c>
      <c r="I47" s="26"/>
      <c r="L47" s="26"/>
    </row>
    <row r="48" spans="2:12" ht="12" thickTop="1" x14ac:dyDescent="0.2">
      <c r="C48" s="55"/>
    </row>
    <row r="49" spans="2:12" ht="9.6" customHeight="1" x14ac:dyDescent="0.2">
      <c r="B49" s="55" t="s">
        <v>189</v>
      </c>
      <c r="I49" s="27"/>
      <c r="L49" s="27"/>
    </row>
    <row r="50" spans="2:12" ht="10.35" customHeight="1" x14ac:dyDescent="0.2">
      <c r="B50" s="236"/>
    </row>
    <row r="51" spans="2:12" ht="9.9499999999999993" customHeight="1" x14ac:dyDescent="0.2"/>
    <row r="52" spans="2:12" ht="9.9499999999999993" customHeight="1" x14ac:dyDescent="0.2"/>
    <row r="53" spans="2:12" ht="17.25" customHeight="1" x14ac:dyDescent="0.2"/>
  </sheetData>
  <sheetProtection algorithmName="SHA-512" hashValue="yzX540/CDayDfyMj3n5AxGeTeaDaMCKcyNf0q2dRyrcMFVmlpRxH/5WnwuDQobG0hbG4tvdY/uRhI7bLfNNOLw==" saltValue="weXbqnJGOal+aQv3+bKG5w==" spinCount="100000" sheet="1" objects="1" scenarios="1"/>
  <mergeCells count="20">
    <mergeCell ref="F47:G47"/>
    <mergeCell ref="A5:J5"/>
    <mergeCell ref="A7:J7"/>
    <mergeCell ref="D6:F6"/>
    <mergeCell ref="C12:F12"/>
    <mergeCell ref="C13:F13"/>
    <mergeCell ref="B22:C22"/>
    <mergeCell ref="F21:G21"/>
    <mergeCell ref="F19:G19"/>
    <mergeCell ref="F16:H17"/>
    <mergeCell ref="D2:F2"/>
    <mergeCell ref="D3:F3"/>
    <mergeCell ref="D4:F4"/>
    <mergeCell ref="F46:G46"/>
    <mergeCell ref="C11:F11"/>
    <mergeCell ref="C10:F10"/>
    <mergeCell ref="B23:C23"/>
    <mergeCell ref="G1:H4"/>
    <mergeCell ref="A16:C17"/>
    <mergeCell ref="C9:F9"/>
  </mergeCells>
  <phoneticPr fontId="2" type="noConversion"/>
  <hyperlinks>
    <hyperlink ref="G9" r:id="rId1" xr:uid="{00000000-0004-0000-0000-000000000000}"/>
  </hyperlinks>
  <printOptions headings="1"/>
  <pageMargins left="0.35" right="0.25" top="0.43" bottom="0.21" header="0.22" footer="0.17"/>
  <pageSetup scale="88" orientation="landscape" useFirstPageNumber="1" r:id="rId2"/>
  <headerFooter alignWithMargins="0">
    <oddHeader>&amp;L&amp;8Page &amp;P&amp;R&amp;8Page &amp;P</oddHeader>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K45"/>
  <sheetViews>
    <sheetView showGridLines="0" workbookViewId="0">
      <pane ySplit="5" topLeftCell="A12" activePane="bottomLeft" state="frozenSplit"/>
      <selection sqref="A1:B1"/>
      <selection pane="bottomLeft" activeCell="C43" sqref="C43"/>
    </sheetView>
  </sheetViews>
  <sheetFormatPr defaultColWidth="8.7109375" defaultRowHeight="11.25" x14ac:dyDescent="0.2"/>
  <cols>
    <col min="1" max="1" width="32.7109375" style="30" customWidth="1"/>
    <col min="2" max="2" width="4.5703125" style="30" customWidth="1"/>
    <col min="3" max="9" width="13.7109375" style="30" customWidth="1"/>
    <col min="10" max="11" width="13.7109375" style="50" customWidth="1"/>
    <col min="12" max="12" width="3.28515625" style="30" customWidth="1"/>
    <col min="13" max="13" width="4.42578125" style="30" customWidth="1"/>
    <col min="14" max="14" width="6.28515625" style="30" customWidth="1"/>
    <col min="15" max="16384" width="8.7109375" style="30"/>
  </cols>
  <sheetData>
    <row r="1" spans="1:11" ht="12" x14ac:dyDescent="0.2">
      <c r="A1" s="351" t="s">
        <v>169</v>
      </c>
      <c r="B1" s="351"/>
      <c r="C1" s="351"/>
      <c r="D1" s="351"/>
      <c r="E1" s="351"/>
      <c r="F1" s="351"/>
      <c r="G1" s="351"/>
      <c r="H1" s="351"/>
      <c r="I1" s="351"/>
      <c r="J1" s="351"/>
      <c r="K1" s="351"/>
    </row>
    <row r="2" spans="1:11" ht="12" x14ac:dyDescent="0.2">
      <c r="A2" s="379" t="s">
        <v>191</v>
      </c>
      <c r="B2" s="379"/>
      <c r="C2" s="379"/>
      <c r="D2" s="379"/>
      <c r="E2" s="379"/>
      <c r="F2" s="379"/>
      <c r="G2" s="379"/>
      <c r="H2" s="379"/>
      <c r="I2" s="379"/>
      <c r="J2" s="379"/>
      <c r="K2" s="379"/>
    </row>
    <row r="3" spans="1:11" ht="12" x14ac:dyDescent="0.2">
      <c r="A3" s="255"/>
      <c r="B3" s="255"/>
      <c r="C3" s="255"/>
      <c r="D3" s="255"/>
      <c r="E3" s="255"/>
      <c r="F3" s="255"/>
      <c r="G3" s="255"/>
      <c r="H3" s="255"/>
      <c r="I3" s="255"/>
      <c r="J3" s="255"/>
      <c r="K3" s="255"/>
    </row>
    <row r="4" spans="1:11" ht="11.45" customHeight="1" x14ac:dyDescent="0.2">
      <c r="A4" s="28"/>
      <c r="B4" s="244"/>
      <c r="C4" s="245" t="s">
        <v>28</v>
      </c>
      <c r="D4" s="245" t="s">
        <v>29</v>
      </c>
      <c r="E4" s="245" t="s">
        <v>30</v>
      </c>
      <c r="F4" s="245" t="s">
        <v>31</v>
      </c>
      <c r="G4" s="245" t="s">
        <v>32</v>
      </c>
      <c r="H4" s="245" t="s">
        <v>33</v>
      </c>
      <c r="I4" s="245" t="s">
        <v>34</v>
      </c>
      <c r="J4" s="245" t="s">
        <v>35</v>
      </c>
      <c r="K4" s="245" t="s">
        <v>36</v>
      </c>
    </row>
    <row r="5" spans="1:11" ht="33.75" x14ac:dyDescent="0.2">
      <c r="A5" s="249" t="s">
        <v>1</v>
      </c>
      <c r="B5" s="246" t="s">
        <v>148</v>
      </c>
      <c r="C5" s="247" t="s">
        <v>8</v>
      </c>
      <c r="D5" s="248" t="s">
        <v>48</v>
      </c>
      <c r="E5" s="247" t="s">
        <v>131</v>
      </c>
      <c r="F5" s="247" t="s">
        <v>9</v>
      </c>
      <c r="G5" s="248" t="s">
        <v>38</v>
      </c>
      <c r="H5" s="248" t="s">
        <v>132</v>
      </c>
      <c r="I5" s="247" t="s">
        <v>39</v>
      </c>
      <c r="J5" s="247" t="s">
        <v>133</v>
      </c>
      <c r="K5" s="248" t="s">
        <v>40</v>
      </c>
    </row>
    <row r="6" spans="1:11" s="33" customFormat="1" ht="13.5" customHeight="1" x14ac:dyDescent="0.2">
      <c r="A6" s="177" t="s">
        <v>27</v>
      </c>
      <c r="B6" s="178"/>
      <c r="C6" s="31"/>
      <c r="D6" s="32"/>
      <c r="E6" s="32"/>
      <c r="F6" s="32"/>
      <c r="G6" s="32"/>
      <c r="H6" s="32"/>
      <c r="I6" s="32"/>
      <c r="J6" s="32"/>
      <c r="K6" s="32"/>
    </row>
    <row r="7" spans="1:11" s="36" customFormat="1" ht="13.9" customHeight="1" x14ac:dyDescent="0.2">
      <c r="A7" s="34" t="s">
        <v>134</v>
      </c>
      <c r="B7" s="35" t="s">
        <v>0</v>
      </c>
      <c r="C7" s="110">
        <v>176569</v>
      </c>
      <c r="D7" s="110"/>
      <c r="E7" s="110"/>
      <c r="F7" s="110"/>
      <c r="G7" s="110"/>
      <c r="H7" s="110"/>
      <c r="I7" s="110"/>
      <c r="J7" s="110"/>
      <c r="K7" s="110"/>
    </row>
    <row r="8" spans="1:11" s="36" customFormat="1" ht="12" x14ac:dyDescent="0.2">
      <c r="A8" s="34" t="s">
        <v>13</v>
      </c>
      <c r="B8" s="40">
        <v>120</v>
      </c>
      <c r="C8" s="110"/>
      <c r="D8" s="110"/>
      <c r="E8" s="110"/>
      <c r="F8" s="110"/>
      <c r="G8" s="110"/>
      <c r="H8" s="110"/>
      <c r="I8" s="110"/>
      <c r="J8" s="110"/>
      <c r="K8" s="110"/>
    </row>
    <row r="9" spans="1:11" s="36" customFormat="1" ht="12" x14ac:dyDescent="0.2">
      <c r="A9" s="37" t="s">
        <v>120</v>
      </c>
      <c r="B9" s="38">
        <v>130</v>
      </c>
      <c r="C9" s="110"/>
      <c r="D9" s="110"/>
      <c r="E9" s="110"/>
      <c r="F9" s="110"/>
      <c r="G9" s="110"/>
      <c r="H9" s="110"/>
      <c r="I9" s="110"/>
      <c r="J9" s="110"/>
      <c r="K9" s="110"/>
    </row>
    <row r="10" spans="1:11" s="36" customFormat="1" ht="12" x14ac:dyDescent="0.2">
      <c r="A10" s="37" t="s">
        <v>135</v>
      </c>
      <c r="B10" s="38">
        <v>140</v>
      </c>
      <c r="C10" s="110"/>
      <c r="D10" s="110"/>
      <c r="E10" s="110"/>
      <c r="F10" s="110"/>
      <c r="G10" s="110"/>
      <c r="H10" s="110"/>
      <c r="I10" s="110"/>
      <c r="J10" s="110"/>
      <c r="K10" s="110"/>
    </row>
    <row r="11" spans="1:11" s="36" customFormat="1" ht="12" x14ac:dyDescent="0.2">
      <c r="A11" s="37" t="s">
        <v>136</v>
      </c>
      <c r="B11" s="38">
        <v>150</v>
      </c>
      <c r="C11" s="110"/>
      <c r="D11" s="110"/>
      <c r="E11" s="110"/>
      <c r="F11" s="110"/>
      <c r="G11" s="110"/>
      <c r="H11" s="110"/>
      <c r="I11" s="110"/>
      <c r="J11" s="110"/>
      <c r="K11" s="110"/>
    </row>
    <row r="12" spans="1:11" ht="12" x14ac:dyDescent="0.2">
      <c r="A12" s="39" t="s">
        <v>137</v>
      </c>
      <c r="B12" s="38">
        <v>160</v>
      </c>
      <c r="C12" s="110"/>
      <c r="D12" s="110"/>
      <c r="E12" s="110"/>
      <c r="F12" s="110"/>
      <c r="G12" s="110"/>
      <c r="H12" s="110"/>
      <c r="I12" s="110"/>
      <c r="J12" s="110"/>
      <c r="K12" s="110"/>
    </row>
    <row r="13" spans="1:11" ht="12" x14ac:dyDescent="0.2">
      <c r="A13" s="37" t="s">
        <v>12</v>
      </c>
      <c r="B13" s="40">
        <v>170</v>
      </c>
      <c r="C13" s="110"/>
      <c r="D13" s="110"/>
      <c r="E13" s="110"/>
      <c r="F13" s="110"/>
      <c r="G13" s="110"/>
      <c r="H13" s="110"/>
      <c r="I13" s="110"/>
      <c r="J13" s="110"/>
      <c r="K13" s="110"/>
    </row>
    <row r="14" spans="1:11" ht="12" x14ac:dyDescent="0.2">
      <c r="A14" s="41" t="s">
        <v>138</v>
      </c>
      <c r="B14" s="40">
        <v>180</v>
      </c>
      <c r="C14" s="110"/>
      <c r="D14" s="110"/>
      <c r="E14" s="110"/>
      <c r="F14" s="110"/>
      <c r="G14" s="110"/>
      <c r="H14" s="110"/>
      <c r="I14" s="110"/>
      <c r="J14" s="110"/>
      <c r="K14" s="110"/>
    </row>
    <row r="15" spans="1:11" ht="12" x14ac:dyDescent="0.2">
      <c r="A15" s="41" t="s">
        <v>14</v>
      </c>
      <c r="B15" s="40">
        <v>190</v>
      </c>
      <c r="C15" s="110"/>
      <c r="D15" s="110"/>
      <c r="E15" s="110"/>
      <c r="F15" s="110"/>
      <c r="G15" s="110"/>
      <c r="H15" s="110"/>
      <c r="I15" s="110"/>
      <c r="J15" s="110"/>
      <c r="K15" s="110"/>
    </row>
    <row r="16" spans="1:11" ht="12.75" thickBot="1" x14ac:dyDescent="0.25">
      <c r="A16" s="240" t="s">
        <v>113</v>
      </c>
      <c r="B16" s="150"/>
      <c r="C16" s="111">
        <f t="shared" ref="C16:K16" si="0">SUM(C7:C15)</f>
        <v>176569</v>
      </c>
      <c r="D16" s="111">
        <f t="shared" si="0"/>
        <v>0</v>
      </c>
      <c r="E16" s="111">
        <f t="shared" si="0"/>
        <v>0</v>
      </c>
      <c r="F16" s="111">
        <f t="shared" si="0"/>
        <v>0</v>
      </c>
      <c r="G16" s="111">
        <f t="shared" si="0"/>
        <v>0</v>
      </c>
      <c r="H16" s="111">
        <f t="shared" si="0"/>
        <v>0</v>
      </c>
      <c r="I16" s="111">
        <f t="shared" si="0"/>
        <v>0</v>
      </c>
      <c r="J16" s="111">
        <f t="shared" si="0"/>
        <v>0</v>
      </c>
      <c r="K16" s="111">
        <f t="shared" si="0"/>
        <v>0</v>
      </c>
    </row>
    <row r="17" spans="1:11" ht="13.5" customHeight="1" thickTop="1" x14ac:dyDescent="0.2">
      <c r="A17" s="179" t="s">
        <v>26</v>
      </c>
      <c r="B17" s="180"/>
      <c r="C17" s="112"/>
      <c r="D17" s="112"/>
      <c r="E17" s="112"/>
      <c r="F17" s="112"/>
      <c r="G17" s="112"/>
      <c r="H17" s="112"/>
      <c r="I17" s="112"/>
      <c r="J17" s="113"/>
      <c r="K17" s="112"/>
    </row>
    <row r="18" spans="1:11" ht="12" x14ac:dyDescent="0.2">
      <c r="A18" s="42" t="s">
        <v>139</v>
      </c>
      <c r="B18" s="40">
        <v>410</v>
      </c>
      <c r="C18" s="110"/>
      <c r="D18" s="110"/>
      <c r="E18" s="110"/>
      <c r="F18" s="110"/>
      <c r="G18" s="110"/>
      <c r="H18" s="110"/>
      <c r="I18" s="113"/>
      <c r="J18" s="110"/>
      <c r="K18" s="110"/>
    </row>
    <row r="19" spans="1:11" ht="12" x14ac:dyDescent="0.2">
      <c r="A19" s="43" t="s">
        <v>140</v>
      </c>
      <c r="B19" s="44">
        <v>420</v>
      </c>
      <c r="C19" s="110"/>
      <c r="D19" s="110"/>
      <c r="E19" s="110"/>
      <c r="F19" s="110"/>
      <c r="G19" s="110"/>
      <c r="H19" s="110"/>
      <c r="I19" s="110"/>
      <c r="J19" s="110"/>
      <c r="K19" s="110"/>
    </row>
    <row r="20" spans="1:11" ht="12" x14ac:dyDescent="0.2">
      <c r="A20" s="43" t="s">
        <v>142</v>
      </c>
      <c r="B20" s="44">
        <v>430</v>
      </c>
      <c r="C20" s="110"/>
      <c r="D20" s="110"/>
      <c r="E20" s="110"/>
      <c r="F20" s="110"/>
      <c r="G20" s="110"/>
      <c r="H20" s="110"/>
      <c r="I20" s="110"/>
      <c r="J20" s="110"/>
      <c r="K20" s="110"/>
    </row>
    <row r="21" spans="1:11" ht="12" x14ac:dyDescent="0.2">
      <c r="A21" s="43" t="s">
        <v>141</v>
      </c>
      <c r="B21" s="44">
        <v>440</v>
      </c>
      <c r="C21" s="110"/>
      <c r="D21" s="110"/>
      <c r="E21" s="110"/>
      <c r="F21" s="110"/>
      <c r="G21" s="110"/>
      <c r="H21" s="110"/>
      <c r="I21" s="110"/>
      <c r="J21" s="110"/>
      <c r="K21" s="110"/>
    </row>
    <row r="22" spans="1:11" ht="12" x14ac:dyDescent="0.2">
      <c r="A22" s="43" t="s">
        <v>143</v>
      </c>
      <c r="B22" s="44">
        <v>460</v>
      </c>
      <c r="C22" s="110"/>
      <c r="D22" s="110"/>
      <c r="E22" s="110"/>
      <c r="F22" s="110"/>
      <c r="G22" s="110"/>
      <c r="H22" s="110"/>
      <c r="I22" s="110"/>
      <c r="J22" s="110"/>
      <c r="K22" s="110"/>
    </row>
    <row r="23" spans="1:11" ht="12" x14ac:dyDescent="0.2">
      <c r="A23" s="45" t="s">
        <v>144</v>
      </c>
      <c r="B23" s="44">
        <v>470</v>
      </c>
      <c r="C23" s="110"/>
      <c r="D23" s="110"/>
      <c r="E23" s="110"/>
      <c r="F23" s="110"/>
      <c r="G23" s="110"/>
      <c r="H23" s="110"/>
      <c r="I23" s="110"/>
      <c r="J23" s="110"/>
      <c r="K23" s="110"/>
    </row>
    <row r="24" spans="1:11" ht="12" x14ac:dyDescent="0.2">
      <c r="A24" s="46" t="s">
        <v>145</v>
      </c>
      <c r="B24" s="47">
        <v>480</v>
      </c>
      <c r="C24" s="110"/>
      <c r="D24" s="110"/>
      <c r="E24" s="110"/>
      <c r="F24" s="110"/>
      <c r="G24" s="110"/>
      <c r="H24" s="110"/>
      <c r="I24" s="110"/>
      <c r="J24" s="110"/>
      <c r="K24" s="110"/>
    </row>
    <row r="25" spans="1:11" ht="12" x14ac:dyDescent="0.2">
      <c r="A25" s="46" t="s">
        <v>146</v>
      </c>
      <c r="B25" s="47">
        <v>490</v>
      </c>
      <c r="C25" s="110"/>
      <c r="D25" s="110"/>
      <c r="E25" s="110"/>
      <c r="F25" s="110"/>
      <c r="G25" s="110"/>
      <c r="H25" s="110"/>
      <c r="I25" s="110"/>
      <c r="J25" s="110"/>
      <c r="K25" s="110"/>
    </row>
    <row r="26" spans="1:11" ht="12" x14ac:dyDescent="0.2">
      <c r="A26" s="46" t="s">
        <v>37</v>
      </c>
      <c r="B26" s="47">
        <v>493</v>
      </c>
      <c r="C26" s="110"/>
      <c r="D26" s="110"/>
      <c r="E26" s="110"/>
      <c r="F26" s="110"/>
      <c r="G26" s="110"/>
      <c r="H26" s="110"/>
      <c r="I26" s="110"/>
      <c r="J26" s="110"/>
      <c r="K26" s="110"/>
    </row>
    <row r="27" spans="1:11" ht="12" x14ac:dyDescent="0.2">
      <c r="A27" s="241" t="s">
        <v>147</v>
      </c>
      <c r="B27" s="237"/>
      <c r="C27" s="243">
        <f>SUM(C18:C26)</f>
        <v>0</v>
      </c>
      <c r="D27" s="243">
        <f t="shared" ref="D27:K27" si="1">SUM(D18:D26)</f>
        <v>0</v>
      </c>
      <c r="E27" s="243">
        <f t="shared" si="1"/>
        <v>0</v>
      </c>
      <c r="F27" s="243">
        <f t="shared" si="1"/>
        <v>0</v>
      </c>
      <c r="G27" s="243">
        <f t="shared" si="1"/>
        <v>0</v>
      </c>
      <c r="H27" s="243">
        <f t="shared" si="1"/>
        <v>0</v>
      </c>
      <c r="I27" s="243">
        <f t="shared" si="1"/>
        <v>0</v>
      </c>
      <c r="J27" s="243">
        <f t="shared" si="1"/>
        <v>0</v>
      </c>
      <c r="K27" s="243">
        <f t="shared" si="1"/>
        <v>0</v>
      </c>
    </row>
    <row r="28" spans="1:11" ht="13.5" customHeight="1" x14ac:dyDescent="0.2">
      <c r="A28" s="181" t="s">
        <v>15</v>
      </c>
      <c r="B28" s="182"/>
      <c r="C28" s="112"/>
      <c r="D28" s="113"/>
      <c r="E28" s="113"/>
      <c r="F28" s="113"/>
      <c r="G28" s="113"/>
      <c r="H28" s="113"/>
      <c r="I28" s="113"/>
      <c r="J28" s="113"/>
      <c r="K28" s="113"/>
    </row>
    <row r="29" spans="1:11" ht="12" x14ac:dyDescent="0.2">
      <c r="A29" s="43" t="s">
        <v>168</v>
      </c>
      <c r="B29" s="44">
        <v>511</v>
      </c>
      <c r="C29" s="251"/>
      <c r="D29" s="251"/>
      <c r="E29" s="251"/>
      <c r="F29" s="251"/>
      <c r="G29" s="251"/>
      <c r="H29" s="251"/>
      <c r="I29" s="113"/>
      <c r="J29" s="263"/>
      <c r="K29" s="263"/>
    </row>
    <row r="30" spans="1:11" ht="13.9" customHeight="1" thickBot="1" x14ac:dyDescent="0.25">
      <c r="A30" s="242" t="s">
        <v>114</v>
      </c>
      <c r="B30" s="153"/>
      <c r="C30" s="111">
        <f t="shared" ref="C30:H30" si="2">SUM(C27:C29)</f>
        <v>0</v>
      </c>
      <c r="D30" s="111">
        <f t="shared" si="2"/>
        <v>0</v>
      </c>
      <c r="E30" s="111">
        <f t="shared" si="2"/>
        <v>0</v>
      </c>
      <c r="F30" s="111">
        <f t="shared" si="2"/>
        <v>0</v>
      </c>
      <c r="G30" s="111">
        <f t="shared" si="2"/>
        <v>0</v>
      </c>
      <c r="H30" s="111">
        <f t="shared" si="2"/>
        <v>0</v>
      </c>
      <c r="I30" s="264">
        <f>I27</f>
        <v>0</v>
      </c>
      <c r="J30" s="111">
        <f>SUM(J27:J29)</f>
        <v>0</v>
      </c>
      <c r="K30" s="111">
        <f>SUM(K27:K29)</f>
        <v>0</v>
      </c>
    </row>
    <row r="31" spans="1:11" ht="12.75" thickTop="1" x14ac:dyDescent="0.2">
      <c r="A31" s="151" t="s">
        <v>16</v>
      </c>
      <c r="B31" s="152">
        <v>714</v>
      </c>
      <c r="C31" s="110">
        <v>280737</v>
      </c>
      <c r="D31" s="110"/>
      <c r="E31" s="110"/>
      <c r="F31" s="110"/>
      <c r="G31" s="110"/>
      <c r="H31" s="110"/>
      <c r="I31" s="110"/>
      <c r="J31" s="110"/>
      <c r="K31" s="110"/>
    </row>
    <row r="32" spans="1:11" ht="12" x14ac:dyDescent="0.2">
      <c r="A32" s="46" t="s">
        <v>17</v>
      </c>
      <c r="B32" s="47">
        <v>730</v>
      </c>
      <c r="C32" s="110">
        <v>104168</v>
      </c>
      <c r="D32" s="110"/>
      <c r="E32" s="110"/>
      <c r="F32" s="110"/>
      <c r="G32" s="110"/>
      <c r="H32" s="110"/>
      <c r="I32" s="110"/>
      <c r="J32" s="110"/>
      <c r="K32" s="110"/>
    </row>
    <row r="33" spans="1:11" ht="12" x14ac:dyDescent="0.2">
      <c r="A33" s="46" t="s">
        <v>18</v>
      </c>
      <c r="B33" s="250"/>
      <c r="C33" s="112"/>
      <c r="D33" s="113"/>
      <c r="E33" s="113"/>
      <c r="F33" s="113"/>
      <c r="G33" s="113"/>
      <c r="H33" s="113"/>
      <c r="I33" s="113"/>
      <c r="J33" s="113"/>
      <c r="K33" s="113"/>
    </row>
    <row r="34" spans="1:11" ht="12.75" thickBot="1" x14ac:dyDescent="0.25">
      <c r="A34" s="154" t="s">
        <v>115</v>
      </c>
      <c r="B34" s="153"/>
      <c r="C34" s="111">
        <f>SUM(C30:C32)</f>
        <v>384905</v>
      </c>
      <c r="D34" s="111">
        <f t="shared" ref="D34:K34" si="3">SUM(D30:D32)</f>
        <v>0</v>
      </c>
      <c r="E34" s="111">
        <f t="shared" si="3"/>
        <v>0</v>
      </c>
      <c r="F34" s="111">
        <f t="shared" si="3"/>
        <v>0</v>
      </c>
      <c r="G34" s="111">
        <f t="shared" si="3"/>
        <v>0</v>
      </c>
      <c r="H34" s="111">
        <f t="shared" si="3"/>
        <v>0</v>
      </c>
      <c r="I34" s="111">
        <f t="shared" si="3"/>
        <v>0</v>
      </c>
      <c r="J34" s="111">
        <f t="shared" si="3"/>
        <v>0</v>
      </c>
      <c r="K34" s="111">
        <f t="shared" si="3"/>
        <v>0</v>
      </c>
    </row>
    <row r="35" spans="1:11" ht="13.9" customHeight="1" thickTop="1" x14ac:dyDescent="0.2">
      <c r="A35" s="49"/>
    </row>
    <row r="36" spans="1:11" x14ac:dyDescent="0.2">
      <c r="A36" s="30" t="s">
        <v>215</v>
      </c>
    </row>
    <row r="38" spans="1:11" x14ac:dyDescent="0.2">
      <c r="A38" s="28"/>
      <c r="B38" s="244"/>
      <c r="C38" s="245" t="s">
        <v>28</v>
      </c>
      <c r="D38" s="245" t="s">
        <v>29</v>
      </c>
      <c r="E38" s="245" t="s">
        <v>30</v>
      </c>
      <c r="F38" s="245" t="s">
        <v>31</v>
      </c>
      <c r="G38" s="245" t="s">
        <v>32</v>
      </c>
      <c r="H38" s="245" t="s">
        <v>33</v>
      </c>
      <c r="I38" s="245" t="s">
        <v>34</v>
      </c>
      <c r="J38" s="245" t="s">
        <v>35</v>
      </c>
      <c r="K38" s="245" t="s">
        <v>36</v>
      </c>
    </row>
    <row r="39" spans="1:11" ht="33.75" x14ac:dyDescent="0.2">
      <c r="A39" s="249" t="s">
        <v>1</v>
      </c>
      <c r="B39" s="246" t="s">
        <v>148</v>
      </c>
      <c r="C39" s="247" t="s">
        <v>8</v>
      </c>
      <c r="D39" s="248" t="s">
        <v>48</v>
      </c>
      <c r="E39" s="247" t="s">
        <v>131</v>
      </c>
      <c r="F39" s="247" t="s">
        <v>9</v>
      </c>
      <c r="G39" s="248" t="s">
        <v>38</v>
      </c>
      <c r="H39" s="248" t="s">
        <v>132</v>
      </c>
      <c r="I39" s="247" t="s">
        <v>39</v>
      </c>
      <c r="J39" s="247" t="s">
        <v>133</v>
      </c>
      <c r="K39" s="248" t="s">
        <v>40</v>
      </c>
    </row>
    <row r="40" spans="1:11" x14ac:dyDescent="0.2">
      <c r="A40" s="177" t="s">
        <v>209</v>
      </c>
      <c r="B40" s="178"/>
      <c r="C40" s="31"/>
      <c r="D40" s="32"/>
      <c r="E40" s="32"/>
      <c r="F40" s="32"/>
      <c r="G40" s="32"/>
      <c r="H40" s="32"/>
      <c r="I40" s="32"/>
      <c r="J40" s="32"/>
      <c r="K40" s="32"/>
    </row>
    <row r="41" spans="1:11" ht="12.75" thickBot="1" x14ac:dyDescent="0.25">
      <c r="A41" s="34" t="s">
        <v>210</v>
      </c>
      <c r="B41" s="35"/>
      <c r="C41" s="111">
        <f>C7+C8</f>
        <v>176569</v>
      </c>
      <c r="D41" s="111">
        <f t="shared" ref="D41:K41" si="4">D7+D8</f>
        <v>0</v>
      </c>
      <c r="E41" s="111">
        <f t="shared" si="4"/>
        <v>0</v>
      </c>
      <c r="F41" s="111">
        <f t="shared" si="4"/>
        <v>0</v>
      </c>
      <c r="G41" s="111">
        <f t="shared" si="4"/>
        <v>0</v>
      </c>
      <c r="H41" s="111">
        <f t="shared" si="4"/>
        <v>0</v>
      </c>
      <c r="I41" s="111">
        <f t="shared" si="4"/>
        <v>0</v>
      </c>
      <c r="J41" s="111">
        <f t="shared" si="4"/>
        <v>0</v>
      </c>
      <c r="K41" s="111">
        <f t="shared" si="4"/>
        <v>0</v>
      </c>
    </row>
    <row r="42" spans="1:11" ht="12.75" thickTop="1" x14ac:dyDescent="0.2">
      <c r="A42" s="34" t="s">
        <v>211</v>
      </c>
      <c r="B42" s="35"/>
      <c r="C42" s="110">
        <v>255471</v>
      </c>
      <c r="D42" s="110"/>
      <c r="E42" s="110"/>
      <c r="F42" s="110"/>
      <c r="G42" s="110"/>
      <c r="H42" s="110"/>
      <c r="I42" s="110"/>
      <c r="J42" s="110"/>
      <c r="K42" s="110"/>
    </row>
    <row r="43" spans="1:11" ht="12.75" thickBot="1" x14ac:dyDescent="0.25">
      <c r="A43" s="34" t="s">
        <v>209</v>
      </c>
      <c r="B43" s="35"/>
      <c r="C43" s="111">
        <f>C41-C42</f>
        <v>-78902</v>
      </c>
      <c r="D43" s="111">
        <f t="shared" ref="D43:K43" si="5">D41-D42</f>
        <v>0</v>
      </c>
      <c r="E43" s="111">
        <f t="shared" si="5"/>
        <v>0</v>
      </c>
      <c r="F43" s="111">
        <f t="shared" si="5"/>
        <v>0</v>
      </c>
      <c r="G43" s="111">
        <f t="shared" si="5"/>
        <v>0</v>
      </c>
      <c r="H43" s="111">
        <f t="shared" si="5"/>
        <v>0</v>
      </c>
      <c r="I43" s="111">
        <f t="shared" si="5"/>
        <v>0</v>
      </c>
      <c r="J43" s="111">
        <f t="shared" si="5"/>
        <v>0</v>
      </c>
      <c r="K43" s="111">
        <f t="shared" si="5"/>
        <v>0</v>
      </c>
    </row>
    <row r="44" spans="1:11" ht="12" thickTop="1" x14ac:dyDescent="0.2"/>
    <row r="45" spans="1:11" x14ac:dyDescent="0.2">
      <c r="A45" s="30" t="s">
        <v>216</v>
      </c>
    </row>
  </sheetData>
  <sheetProtection algorithmName="SHA-512" hashValue="zSn2VIqNzzjcb4X29SIOLnSz+/VOrY5I4NPjf3P78bOXZzBx8Xl/8EtcLhHearU6xLCVKn5HaNEuH3wY5huK7A==" saltValue="AdJow2TLkbGPZNkRi70KQA==" spinCount="100000" sheet="1" objects="1" scenarios="1"/>
  <mergeCells count="2">
    <mergeCell ref="A1:K1"/>
    <mergeCell ref="A2:K2"/>
  </mergeCells>
  <phoneticPr fontId="2" type="noConversion"/>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K33"/>
  <sheetViews>
    <sheetView showGridLines="0" workbookViewId="0">
      <pane ySplit="3" topLeftCell="A4" activePane="bottomLeft" state="frozenSplit"/>
      <selection sqref="A1:B1"/>
      <selection pane="bottomLeft" activeCell="C23" sqref="C23"/>
    </sheetView>
  </sheetViews>
  <sheetFormatPr defaultColWidth="8.7109375" defaultRowHeight="11.25" x14ac:dyDescent="0.2"/>
  <cols>
    <col min="1" max="1" width="36" style="30" customWidth="1"/>
    <col min="2" max="2" width="4.7109375" style="30" customWidth="1"/>
    <col min="3" max="9" width="13.7109375" style="30" customWidth="1"/>
    <col min="10" max="11" width="13.7109375" style="50" customWidth="1"/>
    <col min="12" max="12" width="3.28515625" style="30" customWidth="1"/>
    <col min="13" max="13" width="4.42578125" style="30" customWidth="1"/>
    <col min="14" max="16384" width="8.7109375" style="30"/>
  </cols>
  <sheetData>
    <row r="1" spans="1:11" ht="12" x14ac:dyDescent="0.2">
      <c r="A1" s="351" t="s">
        <v>161</v>
      </c>
      <c r="B1" s="351"/>
      <c r="C1" s="351"/>
      <c r="D1" s="351"/>
      <c r="E1" s="351"/>
      <c r="F1" s="351"/>
      <c r="G1" s="351"/>
      <c r="H1" s="351"/>
      <c r="I1" s="351"/>
      <c r="J1" s="351"/>
      <c r="K1" s="351"/>
    </row>
    <row r="2" spans="1:11" ht="12" x14ac:dyDescent="0.2">
      <c r="A2" s="379" t="s">
        <v>192</v>
      </c>
      <c r="B2" s="379"/>
      <c r="C2" s="379"/>
      <c r="D2" s="379"/>
      <c r="E2" s="379"/>
      <c r="F2" s="379"/>
      <c r="G2" s="379"/>
      <c r="H2" s="379"/>
      <c r="I2" s="379"/>
      <c r="J2" s="379"/>
      <c r="K2" s="379"/>
    </row>
    <row r="3" spans="1:11" ht="12" x14ac:dyDescent="0.2">
      <c r="A3" s="255"/>
      <c r="B3" s="255"/>
      <c r="C3" s="255"/>
      <c r="D3" s="255"/>
      <c r="E3" s="255"/>
      <c r="F3" s="255"/>
      <c r="G3" s="255"/>
      <c r="H3" s="255"/>
      <c r="I3" s="255"/>
      <c r="J3" s="255"/>
      <c r="K3" s="255"/>
    </row>
    <row r="4" spans="1:11" s="72" customFormat="1" ht="12.2" customHeight="1" x14ac:dyDescent="0.2">
      <c r="A4" s="28"/>
      <c r="B4" s="29"/>
      <c r="C4" s="245" t="s">
        <v>28</v>
      </c>
      <c r="D4" s="245" t="s">
        <v>29</v>
      </c>
      <c r="E4" s="245" t="s">
        <v>30</v>
      </c>
      <c r="F4" s="245" t="s">
        <v>31</v>
      </c>
      <c r="G4" s="245" t="s">
        <v>32</v>
      </c>
      <c r="H4" s="245" t="s">
        <v>33</v>
      </c>
      <c r="I4" s="245" t="s">
        <v>34</v>
      </c>
      <c r="J4" s="245" t="s">
        <v>35</v>
      </c>
      <c r="K4" s="245" t="s">
        <v>36</v>
      </c>
    </row>
    <row r="5" spans="1:11" ht="33.75" x14ac:dyDescent="0.2">
      <c r="A5" s="249" t="s">
        <v>1</v>
      </c>
      <c r="B5" s="246" t="s">
        <v>148</v>
      </c>
      <c r="C5" s="247" t="s">
        <v>8</v>
      </c>
      <c r="D5" s="248" t="s">
        <v>48</v>
      </c>
      <c r="E5" s="247" t="s">
        <v>131</v>
      </c>
      <c r="F5" s="247" t="s">
        <v>9</v>
      </c>
      <c r="G5" s="248" t="s">
        <v>38</v>
      </c>
      <c r="H5" s="248" t="s">
        <v>132</v>
      </c>
      <c r="I5" s="247" t="s">
        <v>39</v>
      </c>
      <c r="J5" s="247" t="s">
        <v>133</v>
      </c>
      <c r="K5" s="248" t="s">
        <v>40</v>
      </c>
    </row>
    <row r="6" spans="1:11" ht="13.5" customHeight="1" x14ac:dyDescent="0.2">
      <c r="A6" s="183" t="s">
        <v>11</v>
      </c>
      <c r="B6" s="184"/>
      <c r="C6" s="108"/>
      <c r="D6" s="108"/>
      <c r="E6" s="108"/>
      <c r="F6" s="108"/>
      <c r="G6" s="108"/>
      <c r="H6" s="108"/>
      <c r="I6" s="108"/>
      <c r="J6" s="108"/>
      <c r="K6" s="108"/>
    </row>
    <row r="7" spans="1:11" ht="13.9" customHeight="1" x14ac:dyDescent="0.2">
      <c r="A7" s="187" t="s">
        <v>19</v>
      </c>
      <c r="B7" s="188">
        <v>1000</v>
      </c>
      <c r="C7" s="114">
        <v>168</v>
      </c>
      <c r="D7" s="114"/>
      <c r="E7" s="114"/>
      <c r="F7" s="114"/>
      <c r="G7" s="114"/>
      <c r="H7" s="114"/>
      <c r="I7" s="114"/>
      <c r="J7" s="114"/>
      <c r="K7" s="114"/>
    </row>
    <row r="8" spans="1:11" ht="22.5" x14ac:dyDescent="0.2">
      <c r="A8" s="189" t="s">
        <v>162</v>
      </c>
      <c r="B8" s="188">
        <v>2000</v>
      </c>
      <c r="C8" s="114">
        <v>1659417</v>
      </c>
      <c r="D8" s="114"/>
      <c r="E8" s="115"/>
      <c r="F8" s="114"/>
      <c r="G8" s="114"/>
      <c r="H8" s="115"/>
      <c r="I8" s="115"/>
      <c r="J8" s="115"/>
      <c r="K8" s="115"/>
    </row>
    <row r="9" spans="1:11" ht="13.9" customHeight="1" x14ac:dyDescent="0.2">
      <c r="A9" s="189" t="s">
        <v>20</v>
      </c>
      <c r="B9" s="188">
        <v>3000</v>
      </c>
      <c r="C9" s="114">
        <v>653873</v>
      </c>
      <c r="D9" s="114"/>
      <c r="E9" s="114"/>
      <c r="F9" s="114"/>
      <c r="G9" s="114"/>
      <c r="H9" s="114"/>
      <c r="I9" s="114"/>
      <c r="J9" s="114"/>
      <c r="K9" s="114"/>
    </row>
    <row r="10" spans="1:11" ht="13.9" customHeight="1" x14ac:dyDescent="0.2">
      <c r="A10" s="190" t="s">
        <v>21</v>
      </c>
      <c r="B10" s="188">
        <v>4000</v>
      </c>
      <c r="C10" s="114">
        <v>233840</v>
      </c>
      <c r="D10" s="114"/>
      <c r="E10" s="114"/>
      <c r="F10" s="114"/>
      <c r="G10" s="114"/>
      <c r="H10" s="114"/>
      <c r="I10" s="114"/>
      <c r="J10" s="114"/>
      <c r="K10" s="114"/>
    </row>
    <row r="11" spans="1:11" ht="13.9" customHeight="1" thickBot="1" x14ac:dyDescent="0.25">
      <c r="A11" s="239" t="s">
        <v>116</v>
      </c>
      <c r="B11" s="157"/>
      <c r="C11" s="116">
        <f>SUM(C7:C10)</f>
        <v>2547298</v>
      </c>
      <c r="D11" s="116">
        <f>SUM(D7:D10)</f>
        <v>0</v>
      </c>
      <c r="E11" s="116">
        <f>SUM(E7:E10)</f>
        <v>0</v>
      </c>
      <c r="F11" s="116">
        <f>SUM(F7:F10)</f>
        <v>0</v>
      </c>
      <c r="G11" s="116">
        <f>G7+G8+G9+G10</f>
        <v>0</v>
      </c>
      <c r="H11" s="116">
        <f>SUM(H7:H10)</f>
        <v>0</v>
      </c>
      <c r="I11" s="116">
        <f>SUM(I7:I10)</f>
        <v>0</v>
      </c>
      <c r="J11" s="116">
        <f>SUM(J7:J10)</f>
        <v>0</v>
      </c>
      <c r="K11" s="116">
        <f>SUM(K7:K10)</f>
        <v>0</v>
      </c>
    </row>
    <row r="12" spans="1:11" ht="13.5" thickTop="1" thickBot="1" x14ac:dyDescent="0.25">
      <c r="A12" s="155" t="s">
        <v>170</v>
      </c>
      <c r="B12" s="252">
        <v>3998</v>
      </c>
      <c r="C12" s="114"/>
      <c r="D12" s="114"/>
      <c r="E12" s="114"/>
      <c r="F12" s="114"/>
      <c r="G12" s="114"/>
      <c r="H12" s="114"/>
      <c r="I12" s="117"/>
      <c r="J12" s="114"/>
      <c r="K12" s="114"/>
    </row>
    <row r="13" spans="1:11" ht="13.9" customHeight="1" thickTop="1" thickBot="1" x14ac:dyDescent="0.25">
      <c r="A13" s="238" t="s">
        <v>117</v>
      </c>
      <c r="B13" s="158"/>
      <c r="C13" s="118">
        <f t="shared" ref="C13:K13" si="0">C11+C12</f>
        <v>2547298</v>
      </c>
      <c r="D13" s="118">
        <f t="shared" si="0"/>
        <v>0</v>
      </c>
      <c r="E13" s="118">
        <f t="shared" si="0"/>
        <v>0</v>
      </c>
      <c r="F13" s="118">
        <f t="shared" si="0"/>
        <v>0</v>
      </c>
      <c r="G13" s="118">
        <f t="shared" si="0"/>
        <v>0</v>
      </c>
      <c r="H13" s="118">
        <f t="shared" si="0"/>
        <v>0</v>
      </c>
      <c r="I13" s="118">
        <f t="shared" si="0"/>
        <v>0</v>
      </c>
      <c r="J13" s="118">
        <f t="shared" si="0"/>
        <v>0</v>
      </c>
      <c r="K13" s="118">
        <f t="shared" si="0"/>
        <v>0</v>
      </c>
    </row>
    <row r="14" spans="1:11" ht="13.5" customHeight="1" thickTop="1" x14ac:dyDescent="0.2">
      <c r="A14" s="185" t="s">
        <v>10</v>
      </c>
      <c r="B14" s="186"/>
      <c r="C14" s="119"/>
      <c r="D14" s="117"/>
      <c r="E14" s="117"/>
      <c r="F14" s="117"/>
      <c r="G14" s="119"/>
      <c r="H14" s="117"/>
      <c r="I14" s="117"/>
      <c r="J14" s="117"/>
      <c r="K14" s="117"/>
    </row>
    <row r="15" spans="1:11" ht="13.9" customHeight="1" x14ac:dyDescent="0.2">
      <c r="A15" s="191" t="s">
        <v>22</v>
      </c>
      <c r="B15" s="192">
        <v>1000</v>
      </c>
      <c r="C15" s="114">
        <v>1245</v>
      </c>
      <c r="D15" s="117"/>
      <c r="E15" s="117"/>
      <c r="F15" s="117"/>
      <c r="G15" s="114"/>
      <c r="H15" s="117"/>
      <c r="I15" s="117"/>
      <c r="J15" s="114"/>
      <c r="K15" s="117"/>
    </row>
    <row r="16" spans="1:11" ht="13.9" customHeight="1" x14ac:dyDescent="0.2">
      <c r="A16" s="187" t="s">
        <v>23</v>
      </c>
      <c r="B16" s="193">
        <v>2000</v>
      </c>
      <c r="C16" s="114">
        <v>311840</v>
      </c>
      <c r="D16" s="114"/>
      <c r="E16" s="117"/>
      <c r="F16" s="114"/>
      <c r="G16" s="114"/>
      <c r="H16" s="114"/>
      <c r="I16" s="117"/>
      <c r="J16" s="114"/>
      <c r="K16" s="114"/>
    </row>
    <row r="17" spans="1:11" ht="13.9" customHeight="1" x14ac:dyDescent="0.2">
      <c r="A17" s="189" t="s">
        <v>24</v>
      </c>
      <c r="B17" s="193">
        <v>3000</v>
      </c>
      <c r="C17" s="114"/>
      <c r="D17" s="114"/>
      <c r="E17" s="117"/>
      <c r="F17" s="114"/>
      <c r="G17" s="114"/>
      <c r="H17" s="115"/>
      <c r="I17" s="117"/>
      <c r="J17" s="114"/>
      <c r="K17" s="117"/>
    </row>
    <row r="18" spans="1:11" ht="13.9" customHeight="1" x14ac:dyDescent="0.2">
      <c r="A18" s="190" t="s">
        <v>149</v>
      </c>
      <c r="B18" s="194">
        <v>4000</v>
      </c>
      <c r="C18" s="114">
        <v>2312953</v>
      </c>
      <c r="D18" s="114"/>
      <c r="E18" s="114"/>
      <c r="F18" s="114"/>
      <c r="G18" s="114"/>
      <c r="H18" s="114"/>
      <c r="I18" s="117"/>
      <c r="J18" s="114"/>
      <c r="K18" s="114"/>
    </row>
    <row r="19" spans="1:11" ht="13.9" customHeight="1" x14ac:dyDescent="0.2">
      <c r="A19" s="190" t="s">
        <v>25</v>
      </c>
      <c r="B19" s="193">
        <v>5000</v>
      </c>
      <c r="C19" s="114"/>
      <c r="D19" s="114"/>
      <c r="E19" s="114"/>
      <c r="F19" s="114"/>
      <c r="G19" s="114"/>
      <c r="H19" s="115"/>
      <c r="I19" s="117"/>
      <c r="J19" s="114"/>
      <c r="K19" s="114"/>
    </row>
    <row r="20" spans="1:11" ht="13.9" customHeight="1" thickBot="1" x14ac:dyDescent="0.25">
      <c r="A20" s="239" t="s">
        <v>118</v>
      </c>
      <c r="B20" s="162"/>
      <c r="C20" s="116">
        <f t="shared" ref="C20:H20" si="1">SUM(C15:C19)</f>
        <v>2626038</v>
      </c>
      <c r="D20" s="116">
        <f t="shared" si="1"/>
        <v>0</v>
      </c>
      <c r="E20" s="116">
        <f t="shared" si="1"/>
        <v>0</v>
      </c>
      <c r="F20" s="116">
        <f t="shared" si="1"/>
        <v>0</v>
      </c>
      <c r="G20" s="116">
        <f t="shared" si="1"/>
        <v>0</v>
      </c>
      <c r="H20" s="116">
        <f t="shared" si="1"/>
        <v>0</v>
      </c>
      <c r="I20" s="117"/>
      <c r="J20" s="116">
        <f>SUM(J15:J19)</f>
        <v>0</v>
      </c>
      <c r="K20" s="116">
        <f>SUM(K15:K19)</f>
        <v>0</v>
      </c>
    </row>
    <row r="21" spans="1:11" ht="13.5" thickTop="1" thickBot="1" x14ac:dyDescent="0.25">
      <c r="A21" s="159" t="s">
        <v>171</v>
      </c>
      <c r="B21" s="252">
        <v>4180</v>
      </c>
      <c r="C21" s="118">
        <f t="shared" ref="C21:H21" si="2">C12</f>
        <v>0</v>
      </c>
      <c r="D21" s="118">
        <f t="shared" si="2"/>
        <v>0</v>
      </c>
      <c r="E21" s="118">
        <f t="shared" si="2"/>
        <v>0</v>
      </c>
      <c r="F21" s="118">
        <f t="shared" si="2"/>
        <v>0</v>
      </c>
      <c r="G21" s="118">
        <f t="shared" si="2"/>
        <v>0</v>
      </c>
      <c r="H21" s="118">
        <f t="shared" si="2"/>
        <v>0</v>
      </c>
      <c r="I21" s="117" t="s">
        <v>0</v>
      </c>
      <c r="J21" s="120">
        <f>J12</f>
        <v>0</v>
      </c>
      <c r="K21" s="120">
        <f>K12</f>
        <v>0</v>
      </c>
    </row>
    <row r="22" spans="1:11" ht="13.9" customHeight="1" thickTop="1" thickBot="1" x14ac:dyDescent="0.25">
      <c r="A22" s="239" t="s">
        <v>119</v>
      </c>
      <c r="B22" s="163"/>
      <c r="C22" s="118">
        <f t="shared" ref="C22:H22" si="3">C20+C21</f>
        <v>2626038</v>
      </c>
      <c r="D22" s="118">
        <f t="shared" si="3"/>
        <v>0</v>
      </c>
      <c r="E22" s="118">
        <f t="shared" si="3"/>
        <v>0</v>
      </c>
      <c r="F22" s="118">
        <f t="shared" si="3"/>
        <v>0</v>
      </c>
      <c r="G22" s="118">
        <f t="shared" si="3"/>
        <v>0</v>
      </c>
      <c r="H22" s="118">
        <f t="shared" si="3"/>
        <v>0</v>
      </c>
      <c r="I22" s="121"/>
      <c r="J22" s="118">
        <f>J20+J21</f>
        <v>0</v>
      </c>
      <c r="K22" s="118">
        <f>K20+K21</f>
        <v>0</v>
      </c>
    </row>
    <row r="23" spans="1:11" ht="23.25" thickTop="1" x14ac:dyDescent="0.2">
      <c r="A23" s="160" t="s">
        <v>74</v>
      </c>
      <c r="B23" s="156"/>
      <c r="C23" s="122">
        <f t="shared" ref="C23:H23" si="4">C11-C20</f>
        <v>-78740</v>
      </c>
      <c r="D23" s="122">
        <f t="shared" si="4"/>
        <v>0</v>
      </c>
      <c r="E23" s="122">
        <f t="shared" si="4"/>
        <v>0</v>
      </c>
      <c r="F23" s="122">
        <f t="shared" si="4"/>
        <v>0</v>
      </c>
      <c r="G23" s="122">
        <f t="shared" si="4"/>
        <v>0</v>
      </c>
      <c r="H23" s="122">
        <f t="shared" si="4"/>
        <v>0</v>
      </c>
      <c r="I23" s="122">
        <f>I11</f>
        <v>0</v>
      </c>
      <c r="J23" s="122">
        <f>J11-J20</f>
        <v>0</v>
      </c>
      <c r="K23" s="122">
        <f>K11-K20</f>
        <v>0</v>
      </c>
    </row>
    <row r="24" spans="1:11" ht="12" x14ac:dyDescent="0.2">
      <c r="A24" s="195" t="s">
        <v>150</v>
      </c>
      <c r="B24" s="196">
        <v>7000</v>
      </c>
      <c r="C24" s="114"/>
      <c r="D24" s="114"/>
      <c r="E24" s="114"/>
      <c r="F24" s="114"/>
      <c r="G24" s="114"/>
      <c r="H24" s="114"/>
      <c r="I24" s="114"/>
      <c r="J24" s="114"/>
      <c r="K24" s="114"/>
    </row>
    <row r="25" spans="1:11" ht="13.9" customHeight="1" x14ac:dyDescent="0.2">
      <c r="A25" s="197" t="s">
        <v>151</v>
      </c>
      <c r="B25" s="198">
        <v>8000</v>
      </c>
      <c r="C25" s="114"/>
      <c r="D25" s="114"/>
      <c r="E25" s="114"/>
      <c r="F25" s="114"/>
      <c r="G25" s="114"/>
      <c r="H25" s="114"/>
      <c r="I25" s="114"/>
      <c r="J25" s="114"/>
      <c r="K25" s="114"/>
    </row>
    <row r="26" spans="1:11" ht="15" thickBot="1" x14ac:dyDescent="0.25">
      <c r="A26" s="253" t="s">
        <v>152</v>
      </c>
      <c r="B26" s="164"/>
      <c r="C26" s="123">
        <f t="shared" ref="C26:K26" si="5">C24-C25</f>
        <v>0</v>
      </c>
      <c r="D26" s="123">
        <f t="shared" si="5"/>
        <v>0</v>
      </c>
      <c r="E26" s="123">
        <f t="shared" si="5"/>
        <v>0</v>
      </c>
      <c r="F26" s="123">
        <f t="shared" si="5"/>
        <v>0</v>
      </c>
      <c r="G26" s="123">
        <f t="shared" si="5"/>
        <v>0</v>
      </c>
      <c r="H26" s="123">
        <f t="shared" si="5"/>
        <v>0</v>
      </c>
      <c r="I26" s="123">
        <f t="shared" si="5"/>
        <v>0</v>
      </c>
      <c r="J26" s="123">
        <f t="shared" si="5"/>
        <v>0</v>
      </c>
      <c r="K26" s="123">
        <f t="shared" si="5"/>
        <v>0</v>
      </c>
    </row>
    <row r="27" spans="1:11" ht="37.5" customHeight="1" thickTop="1" thickBot="1" x14ac:dyDescent="0.25">
      <c r="A27" s="380" t="s">
        <v>153</v>
      </c>
      <c r="B27" s="381"/>
      <c r="C27" s="174">
        <f t="shared" ref="C27:K27" si="6">C23+C26</f>
        <v>-78740</v>
      </c>
      <c r="D27" s="174">
        <f t="shared" si="6"/>
        <v>0</v>
      </c>
      <c r="E27" s="174">
        <f t="shared" si="6"/>
        <v>0</v>
      </c>
      <c r="F27" s="174">
        <f t="shared" si="6"/>
        <v>0</v>
      </c>
      <c r="G27" s="174">
        <f t="shared" si="6"/>
        <v>0</v>
      </c>
      <c r="H27" s="174">
        <f t="shared" si="6"/>
        <v>0</v>
      </c>
      <c r="I27" s="174">
        <f t="shared" si="6"/>
        <v>0</v>
      </c>
      <c r="J27" s="174">
        <f t="shared" si="6"/>
        <v>0</v>
      </c>
      <c r="K27" s="174">
        <f t="shared" si="6"/>
        <v>0</v>
      </c>
    </row>
    <row r="28" spans="1:11" ht="12.75" thickTop="1" x14ac:dyDescent="0.2">
      <c r="A28" s="262" t="s">
        <v>193</v>
      </c>
      <c r="B28" s="161"/>
      <c r="C28" s="114"/>
      <c r="D28" s="114"/>
      <c r="E28" s="114"/>
      <c r="F28" s="114"/>
      <c r="G28" s="114"/>
      <c r="H28" s="114"/>
      <c r="I28" s="114"/>
      <c r="J28" s="114"/>
      <c r="K28" s="114"/>
    </row>
    <row r="29" spans="1:11" ht="22.5" x14ac:dyDescent="0.2">
      <c r="A29" s="254" t="s">
        <v>47</v>
      </c>
      <c r="B29" s="48"/>
      <c r="C29" s="114"/>
      <c r="D29" s="114"/>
      <c r="E29" s="114"/>
      <c r="F29" s="114"/>
      <c r="G29" s="114"/>
      <c r="H29" s="114"/>
      <c r="I29" s="114"/>
      <c r="J29" s="114"/>
      <c r="K29" s="114"/>
    </row>
    <row r="30" spans="1:11" ht="13.9" customHeight="1" thickBot="1" x14ac:dyDescent="0.25">
      <c r="A30" s="165" t="s">
        <v>194</v>
      </c>
      <c r="B30" s="166"/>
      <c r="C30" s="124">
        <f t="shared" ref="C30:K30" si="7">SUM(C27:C29)</f>
        <v>-78740</v>
      </c>
      <c r="D30" s="124">
        <f t="shared" si="7"/>
        <v>0</v>
      </c>
      <c r="E30" s="124">
        <f t="shared" si="7"/>
        <v>0</v>
      </c>
      <c r="F30" s="124">
        <f t="shared" si="7"/>
        <v>0</v>
      </c>
      <c r="G30" s="124">
        <f t="shared" si="7"/>
        <v>0</v>
      </c>
      <c r="H30" s="124">
        <f t="shared" si="7"/>
        <v>0</v>
      </c>
      <c r="I30" s="124">
        <f t="shared" si="7"/>
        <v>0</v>
      </c>
      <c r="J30" s="124">
        <f t="shared" si="7"/>
        <v>0</v>
      </c>
      <c r="K30" s="124">
        <f t="shared" si="7"/>
        <v>0</v>
      </c>
    </row>
    <row r="31" spans="1:11" ht="13.9" customHeight="1" thickTop="1" x14ac:dyDescent="0.2">
      <c r="A31" s="49"/>
    </row>
    <row r="32" spans="1:11" x14ac:dyDescent="0.2">
      <c r="A32" s="30" t="s">
        <v>205</v>
      </c>
    </row>
    <row r="33" spans="1:1" x14ac:dyDescent="0.2">
      <c r="A33" s="344"/>
    </row>
  </sheetData>
  <sheetProtection algorithmName="SHA-512" hashValue="WlXn01xcmSRxZpBLN91svxvjNOtTMIukM+ZLdix9+rbc84QAJwEVE+mYiu8aDi77dRkN5xBYMnWQVP/rd94VQw==" saltValue="XPnYaxUSvzU0iaLaYji6Qw==" spinCount="100000" sheet="1" objects="1" scenarios="1"/>
  <mergeCells count="3">
    <mergeCell ref="A1:K1"/>
    <mergeCell ref="A2:K2"/>
    <mergeCell ref="A27:B27"/>
  </mergeCells>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O71"/>
  <sheetViews>
    <sheetView showGridLines="0" workbookViewId="0">
      <selection activeCell="K6" sqref="K6:L6"/>
    </sheetView>
  </sheetViews>
  <sheetFormatPr defaultColWidth="9.140625" defaultRowHeight="12.75" x14ac:dyDescent="0.2"/>
  <cols>
    <col min="1" max="1" width="0.85546875" style="90" customWidth="1"/>
    <col min="2" max="2" width="13.7109375" style="90" customWidth="1"/>
    <col min="3" max="3" width="18.42578125" style="90" customWidth="1"/>
    <col min="4" max="4" width="7.42578125" style="90" customWidth="1"/>
    <col min="5" max="15" width="13.7109375" style="90" customWidth="1"/>
    <col min="16" max="16" width="2.5703125" style="90" customWidth="1"/>
    <col min="17" max="16384" width="9.140625" style="90"/>
  </cols>
  <sheetData>
    <row r="1" spans="1:13" ht="17.25" customHeight="1" x14ac:dyDescent="0.2">
      <c r="A1" s="379" t="s">
        <v>195</v>
      </c>
      <c r="B1" s="382"/>
      <c r="C1" s="383"/>
      <c r="D1" s="383"/>
      <c r="E1" s="383"/>
      <c r="F1" s="383"/>
      <c r="G1" s="383"/>
      <c r="H1" s="383"/>
      <c r="I1" s="383"/>
      <c r="J1" s="383"/>
      <c r="K1" s="383"/>
      <c r="L1" s="384"/>
      <c r="M1" s="384"/>
    </row>
    <row r="2" spans="1:13" s="89" customFormat="1" ht="24" customHeight="1" x14ac:dyDescent="0.2">
      <c r="A2" s="136"/>
    </row>
    <row r="3" spans="1:13" s="257" customFormat="1" x14ac:dyDescent="0.2">
      <c r="B3" s="218" t="s">
        <v>107</v>
      </c>
    </row>
    <row r="4" spans="1:13" ht="9.75" customHeight="1" x14ac:dyDescent="0.2"/>
    <row r="5" spans="1:13" ht="23.1" customHeight="1" x14ac:dyDescent="0.2">
      <c r="B5" s="390" t="s">
        <v>196</v>
      </c>
      <c r="C5" s="394"/>
      <c r="D5" s="394"/>
      <c r="E5" s="394"/>
      <c r="F5" s="394"/>
      <c r="G5" s="394"/>
      <c r="H5" s="394"/>
      <c r="I5" s="394"/>
      <c r="J5" s="394"/>
      <c r="K5" s="394"/>
      <c r="L5" s="394"/>
    </row>
    <row r="6" spans="1:13" ht="17.100000000000001" customHeight="1" x14ac:dyDescent="0.2">
      <c r="B6" s="388" t="str">
        <f>'ASA1'!C9</f>
        <v>Valley Ed. For Employ Sys.</v>
      </c>
      <c r="C6" s="388"/>
      <c r="D6" s="91"/>
      <c r="E6" s="393" t="s">
        <v>225</v>
      </c>
      <c r="F6" s="393"/>
      <c r="G6" s="393"/>
      <c r="H6" s="92"/>
      <c r="I6" s="138" t="s">
        <v>226</v>
      </c>
      <c r="J6" s="92"/>
      <c r="K6" s="389" t="s">
        <v>227</v>
      </c>
      <c r="L6" s="389"/>
    </row>
    <row r="7" spans="1:13" ht="17.100000000000001" customHeight="1" x14ac:dyDescent="0.2">
      <c r="B7" s="93" t="s">
        <v>78</v>
      </c>
      <c r="C7" s="91"/>
      <c r="D7" s="91"/>
      <c r="E7" s="391" t="s">
        <v>79</v>
      </c>
      <c r="F7" s="392"/>
      <c r="G7" s="392"/>
      <c r="H7" s="91"/>
      <c r="I7" s="94" t="s">
        <v>80</v>
      </c>
      <c r="J7" s="91"/>
      <c r="K7" s="391" t="s">
        <v>81</v>
      </c>
      <c r="L7" s="392"/>
    </row>
    <row r="8" spans="1:13" x14ac:dyDescent="0.2">
      <c r="B8" s="390" t="s">
        <v>197</v>
      </c>
      <c r="C8" s="390"/>
      <c r="D8" s="390"/>
      <c r="E8" s="390"/>
      <c r="F8" s="390"/>
      <c r="G8" s="390"/>
      <c r="H8" s="390"/>
      <c r="I8" s="390"/>
      <c r="J8" s="390"/>
      <c r="K8" s="390"/>
      <c r="L8" s="390"/>
    </row>
    <row r="9" spans="1:13" ht="6" customHeight="1" x14ac:dyDescent="0.2">
      <c r="B9" s="95"/>
      <c r="C9" s="95"/>
    </row>
    <row r="10" spans="1:13" s="18" customFormat="1" ht="11.25" x14ac:dyDescent="0.2">
      <c r="B10" s="96" t="s">
        <v>88</v>
      </c>
      <c r="C10" s="97"/>
    </row>
    <row r="11" spans="1:13" ht="6" customHeight="1" x14ac:dyDescent="0.2">
      <c r="B11" s="98"/>
      <c r="C11" s="98"/>
    </row>
    <row r="12" spans="1:13" x14ac:dyDescent="0.2">
      <c r="B12" s="279" t="s">
        <v>198</v>
      </c>
      <c r="C12" s="98"/>
    </row>
    <row r="13" spans="1:13" s="18" customFormat="1" ht="33.75" x14ac:dyDescent="0.2">
      <c r="B13" s="99"/>
      <c r="C13" s="100"/>
      <c r="D13" s="100"/>
      <c r="E13" s="101" t="s">
        <v>8</v>
      </c>
      <c r="F13" s="101" t="s">
        <v>48</v>
      </c>
      <c r="G13" s="101" t="s">
        <v>25</v>
      </c>
      <c r="H13" s="101" t="s">
        <v>9</v>
      </c>
      <c r="I13" s="101" t="s">
        <v>77</v>
      </c>
      <c r="J13" s="101" t="s">
        <v>132</v>
      </c>
      <c r="K13" s="101" t="s">
        <v>39</v>
      </c>
      <c r="L13" s="101" t="s">
        <v>133</v>
      </c>
      <c r="M13" s="101" t="s">
        <v>40</v>
      </c>
    </row>
    <row r="14" spans="1:13" s="18" customFormat="1" ht="12" x14ac:dyDescent="0.2">
      <c r="B14" s="199" t="s">
        <v>19</v>
      </c>
      <c r="C14" s="200"/>
      <c r="D14" s="201">
        <v>1000</v>
      </c>
      <c r="E14" s="131">
        <f>('ASA3'!C7)</f>
        <v>168</v>
      </c>
      <c r="F14" s="131">
        <f>('ASA3'!D7)</f>
        <v>0</v>
      </c>
      <c r="G14" s="131">
        <f>('ASA3'!E7)</f>
        <v>0</v>
      </c>
      <c r="H14" s="131">
        <f>('ASA3'!F7)</f>
        <v>0</v>
      </c>
      <c r="I14" s="131">
        <f>('ASA3'!G7)</f>
        <v>0</v>
      </c>
      <c r="J14" s="131">
        <f>('ASA3'!H7)</f>
        <v>0</v>
      </c>
      <c r="K14" s="131">
        <f>('ASA3'!I7)</f>
        <v>0</v>
      </c>
      <c r="L14" s="131">
        <f>('ASA3'!J7)</f>
        <v>0</v>
      </c>
      <c r="M14" s="131">
        <f>('ASA3'!K7)</f>
        <v>0</v>
      </c>
    </row>
    <row r="15" spans="1:13" s="18" customFormat="1" ht="21.75" customHeight="1" x14ac:dyDescent="0.2">
      <c r="B15" s="395" t="s">
        <v>154</v>
      </c>
      <c r="C15" s="364"/>
      <c r="D15" s="201">
        <v>2000</v>
      </c>
      <c r="E15" s="131">
        <f>('ASA3'!C8)</f>
        <v>1659417</v>
      </c>
      <c r="F15" s="131">
        <f>('ASA3'!D8)</f>
        <v>0</v>
      </c>
      <c r="G15" s="269"/>
      <c r="H15" s="131">
        <f>('ASA3'!F8)</f>
        <v>0</v>
      </c>
      <c r="I15" s="131">
        <f>('ASA3'!G8)</f>
        <v>0</v>
      </c>
      <c r="J15" s="269"/>
      <c r="K15" s="269"/>
      <c r="L15" s="269"/>
      <c r="M15" s="269"/>
    </row>
    <row r="16" spans="1:13" s="18" customFormat="1" ht="12" x14ac:dyDescent="0.2">
      <c r="B16" s="199" t="s">
        <v>20</v>
      </c>
      <c r="C16" s="200"/>
      <c r="D16" s="201">
        <v>3000</v>
      </c>
      <c r="E16" s="131">
        <f>('ASA3'!C9)</f>
        <v>653873</v>
      </c>
      <c r="F16" s="131">
        <f>('ASA3'!D9)</f>
        <v>0</v>
      </c>
      <c r="G16" s="131">
        <f>('ASA3'!E9)</f>
        <v>0</v>
      </c>
      <c r="H16" s="131">
        <f>('ASA3'!F9)</f>
        <v>0</v>
      </c>
      <c r="I16" s="131">
        <f>('ASA3'!G9)</f>
        <v>0</v>
      </c>
      <c r="J16" s="131">
        <f>('ASA3'!H9)</f>
        <v>0</v>
      </c>
      <c r="K16" s="131">
        <f>('ASA3'!I9)</f>
        <v>0</v>
      </c>
      <c r="L16" s="131">
        <f>('ASA3'!J9)</f>
        <v>0</v>
      </c>
      <c r="M16" s="131">
        <f>('ASA3'!K9)</f>
        <v>0</v>
      </c>
    </row>
    <row r="17" spans="2:13" s="18" customFormat="1" ht="12" x14ac:dyDescent="0.2">
      <c r="B17" s="199" t="s">
        <v>21</v>
      </c>
      <c r="C17" s="200"/>
      <c r="D17" s="201">
        <v>4000</v>
      </c>
      <c r="E17" s="131">
        <f>('ASA3'!C10)</f>
        <v>233840</v>
      </c>
      <c r="F17" s="131">
        <f>('ASA3'!D10)</f>
        <v>0</v>
      </c>
      <c r="G17" s="131">
        <f>('ASA3'!E10)</f>
        <v>0</v>
      </c>
      <c r="H17" s="131">
        <f>('ASA3'!F10)</f>
        <v>0</v>
      </c>
      <c r="I17" s="131">
        <f>('ASA3'!G10)</f>
        <v>0</v>
      </c>
      <c r="J17" s="131">
        <f>('ASA3'!H10)</f>
        <v>0</v>
      </c>
      <c r="K17" s="131">
        <f>('ASA3'!I10)</f>
        <v>0</v>
      </c>
      <c r="L17" s="131">
        <f>('ASA3'!J10)</f>
        <v>0</v>
      </c>
      <c r="M17" s="131">
        <f>('ASA3'!K10)</f>
        <v>0</v>
      </c>
    </row>
    <row r="18" spans="2:13" s="18" customFormat="1" ht="13.5" customHeight="1" thickBot="1" x14ac:dyDescent="0.25">
      <c r="B18" s="169" t="s">
        <v>116</v>
      </c>
      <c r="C18" s="170"/>
      <c r="D18" s="171"/>
      <c r="E18" s="131">
        <f>('ASA3'!C11)</f>
        <v>2547298</v>
      </c>
      <c r="F18" s="131">
        <f>('ASA3'!D11)</f>
        <v>0</v>
      </c>
      <c r="G18" s="131">
        <f>('ASA3'!E11)</f>
        <v>0</v>
      </c>
      <c r="H18" s="131">
        <f>('ASA3'!F11)</f>
        <v>0</v>
      </c>
      <c r="I18" s="131">
        <f>('ASA3'!G11)</f>
        <v>0</v>
      </c>
      <c r="J18" s="131">
        <f>('ASA3'!H11)</f>
        <v>0</v>
      </c>
      <c r="K18" s="131">
        <f>('ASA3'!I11)</f>
        <v>0</v>
      </c>
      <c r="L18" s="131">
        <f>('ASA3'!J11)</f>
        <v>0</v>
      </c>
      <c r="M18" s="131">
        <f>('ASA3'!K11)</f>
        <v>0</v>
      </c>
    </row>
    <row r="19" spans="2:13" s="18" customFormat="1" ht="15" customHeight="1" thickTop="1" thickBot="1" x14ac:dyDescent="0.25">
      <c r="B19" s="385" t="s">
        <v>118</v>
      </c>
      <c r="C19" s="386"/>
      <c r="D19" s="387"/>
      <c r="E19" s="270">
        <f>'ASA3'!C20</f>
        <v>2626038</v>
      </c>
      <c r="F19" s="270">
        <f>'ASA3'!D20</f>
        <v>0</v>
      </c>
      <c r="G19" s="270">
        <f>'ASA3'!E20</f>
        <v>0</v>
      </c>
      <c r="H19" s="270">
        <f>'ASA3'!F20</f>
        <v>0</v>
      </c>
      <c r="I19" s="270">
        <f>'ASA3'!G20</f>
        <v>0</v>
      </c>
      <c r="J19" s="270">
        <f>'ASA3'!H20</f>
        <v>0</v>
      </c>
      <c r="K19" s="271"/>
      <c r="L19" s="270">
        <f>'ASA3'!J20</f>
        <v>0</v>
      </c>
      <c r="M19" s="270">
        <f>'ASA3'!K20</f>
        <v>0</v>
      </c>
    </row>
    <row r="20" spans="2:13" s="18" customFormat="1" thickTop="1" x14ac:dyDescent="0.2">
      <c r="B20" s="167" t="s">
        <v>155</v>
      </c>
      <c r="C20" s="168"/>
      <c r="D20" s="102"/>
      <c r="E20" s="132">
        <f>'ASA3'!C26</f>
        <v>0</v>
      </c>
      <c r="F20" s="132">
        <f>'ASA3'!D26</f>
        <v>0</v>
      </c>
      <c r="G20" s="132">
        <f>'ASA3'!E26</f>
        <v>0</v>
      </c>
      <c r="H20" s="132">
        <f>'ASA3'!F26</f>
        <v>0</v>
      </c>
      <c r="I20" s="132">
        <f>'ASA3'!G26</f>
        <v>0</v>
      </c>
      <c r="J20" s="132">
        <f>'ASA3'!H26</f>
        <v>0</v>
      </c>
      <c r="K20" s="132">
        <f>'ASA3'!I26</f>
        <v>0</v>
      </c>
      <c r="L20" s="132">
        <f>'ASA3'!J26</f>
        <v>0</v>
      </c>
      <c r="M20" s="132">
        <f>'ASA3'!K26</f>
        <v>0</v>
      </c>
    </row>
    <row r="21" spans="2:13" s="18" customFormat="1" ht="13.5" customHeight="1" thickBot="1" x14ac:dyDescent="0.25">
      <c r="B21" s="173" t="str">
        <f>'ASA3'!A28</f>
        <v>Beginning Fund Balances - July 1, 2020</v>
      </c>
      <c r="C21" s="170"/>
      <c r="D21" s="171"/>
      <c r="E21" s="133">
        <f>'ASA3'!C28</f>
        <v>0</v>
      </c>
      <c r="F21" s="133">
        <f>'ASA3'!D28</f>
        <v>0</v>
      </c>
      <c r="G21" s="133">
        <f>'ASA3'!E28</f>
        <v>0</v>
      </c>
      <c r="H21" s="133">
        <f>'ASA3'!F28</f>
        <v>0</v>
      </c>
      <c r="I21" s="133">
        <f>'ASA3'!G28</f>
        <v>0</v>
      </c>
      <c r="J21" s="133">
        <f>'ASA3'!H28</f>
        <v>0</v>
      </c>
      <c r="K21" s="133">
        <f>'ASA3'!I28</f>
        <v>0</v>
      </c>
      <c r="L21" s="133">
        <f>'ASA3'!J28</f>
        <v>0</v>
      </c>
      <c r="M21" s="133">
        <f>'ASA3'!K28</f>
        <v>0</v>
      </c>
    </row>
    <row r="22" spans="2:13" s="18" customFormat="1" thickTop="1" x14ac:dyDescent="0.2">
      <c r="B22" s="167" t="s">
        <v>95</v>
      </c>
      <c r="C22" s="168"/>
      <c r="D22" s="172"/>
      <c r="E22" s="133">
        <f>'ASA3'!C29</f>
        <v>0</v>
      </c>
      <c r="F22" s="133">
        <f>'ASA3'!D29</f>
        <v>0</v>
      </c>
      <c r="G22" s="133">
        <f>'ASA3'!E29</f>
        <v>0</v>
      </c>
      <c r="H22" s="133">
        <f>'ASA3'!F29</f>
        <v>0</v>
      </c>
      <c r="I22" s="133">
        <f>'ASA3'!G29</f>
        <v>0</v>
      </c>
      <c r="J22" s="133">
        <f>'ASA3'!H29</f>
        <v>0</v>
      </c>
      <c r="K22" s="133">
        <f>'ASA3'!I29</f>
        <v>0</v>
      </c>
      <c r="L22" s="133">
        <f>'ASA3'!J29</f>
        <v>0</v>
      </c>
      <c r="M22" s="133">
        <f>'ASA3'!K29</f>
        <v>0</v>
      </c>
    </row>
    <row r="23" spans="2:13" s="18" customFormat="1" ht="13.5" customHeight="1" thickBot="1" x14ac:dyDescent="0.25">
      <c r="B23" s="173" t="str">
        <f>'ASA3'!A30</f>
        <v>Ending Fund Balances June 30, 2021</v>
      </c>
      <c r="C23" s="170"/>
      <c r="D23" s="171"/>
      <c r="E23" s="134">
        <f>SUM(E18,E20,E21,E22)-E19</f>
        <v>-78740</v>
      </c>
      <c r="F23" s="134">
        <f>'ASA3'!D30</f>
        <v>0</v>
      </c>
      <c r="G23" s="134">
        <f>'ASA3'!E30</f>
        <v>0</v>
      </c>
      <c r="H23" s="134">
        <f>'ASA3'!F30</f>
        <v>0</v>
      </c>
      <c r="I23" s="134">
        <f>'ASA3'!G30</f>
        <v>0</v>
      </c>
      <c r="J23" s="134">
        <f>'ASA3'!H30</f>
        <v>0</v>
      </c>
      <c r="K23" s="134">
        <f>'ASA3'!I30</f>
        <v>0</v>
      </c>
      <c r="L23" s="134">
        <f>'ASA3'!J30</f>
        <v>0</v>
      </c>
      <c r="M23" s="134">
        <f>'ASA3'!K30</f>
        <v>0</v>
      </c>
    </row>
    <row r="24" spans="2:13" s="18" customFormat="1" ht="12" thickTop="1" x14ac:dyDescent="0.2">
      <c r="B24" s="8"/>
      <c r="C24" s="103"/>
      <c r="D24" s="104"/>
      <c r="E24" s="104"/>
      <c r="F24" s="104"/>
      <c r="G24" s="104"/>
      <c r="H24" s="104"/>
      <c r="I24" s="104"/>
      <c r="J24" s="104"/>
      <c r="K24" s="104"/>
      <c r="L24" s="104"/>
    </row>
    <row r="25" spans="2:13" s="18" customFormat="1" ht="11.25" x14ac:dyDescent="0.2"/>
    <row r="26" spans="2:13" s="18" customFormat="1" ht="6" customHeight="1" x14ac:dyDescent="0.2"/>
    <row r="27" spans="2:13" s="18" customFormat="1" ht="34.9" customHeight="1" x14ac:dyDescent="0.2"/>
    <row r="28" spans="2:13" ht="14.1" customHeight="1" x14ac:dyDescent="0.2"/>
    <row r="29" spans="2:13" s="18" customFormat="1" ht="11.25" x14ac:dyDescent="0.2"/>
    <row r="30" spans="2:13" s="18" customFormat="1" ht="12.2" customHeight="1" x14ac:dyDescent="0.2"/>
    <row r="31" spans="2:13" s="18" customFormat="1" ht="12.2" customHeight="1" x14ac:dyDescent="0.2"/>
    <row r="32" spans="2:13" s="18" customFormat="1" ht="12.2" customHeight="1" x14ac:dyDescent="0.2"/>
    <row r="33" spans="1:15" s="18" customFormat="1" ht="12.2" customHeight="1" x14ac:dyDescent="0.2"/>
    <row r="34" spans="1:15" s="18" customFormat="1" ht="12.2" customHeight="1" x14ac:dyDescent="0.2"/>
    <row r="35" spans="1:15" s="18" customFormat="1" ht="12.2" customHeight="1" x14ac:dyDescent="0.2"/>
    <row r="36" spans="1:15" s="18" customFormat="1" ht="12.2" customHeight="1" x14ac:dyDescent="0.2"/>
    <row r="37" spans="1:15" s="18" customFormat="1" ht="12.2" customHeight="1" x14ac:dyDescent="0.2"/>
    <row r="38" spans="1:15" s="18" customFormat="1" ht="12.2" customHeight="1" x14ac:dyDescent="0.2"/>
    <row r="39" spans="1:15" s="18" customFormat="1" ht="12.2" customHeight="1" x14ac:dyDescent="0.2"/>
    <row r="40" spans="1:15" s="18" customFormat="1" ht="12.2" customHeight="1" x14ac:dyDescent="0.2"/>
    <row r="41" spans="1:15" s="18" customFormat="1" ht="12.2" customHeight="1" x14ac:dyDescent="0.2"/>
    <row r="42" spans="1:15" ht="2.25" customHeight="1" x14ac:dyDescent="0.2">
      <c r="A42" s="105"/>
    </row>
    <row r="44" spans="1:15" s="106" customFormat="1" x14ac:dyDescent="0.2">
      <c r="N44" s="90"/>
      <c r="O44" s="90"/>
    </row>
    <row r="45" spans="1:15" s="18" customFormat="1" x14ac:dyDescent="0.2">
      <c r="B45" s="176"/>
      <c r="N45" s="90"/>
      <c r="O45" s="90"/>
    </row>
    <row r="46" spans="1:15" s="18" customFormat="1" ht="12.2" customHeight="1" x14ac:dyDescent="0.2">
      <c r="N46" s="90"/>
      <c r="O46" s="90"/>
    </row>
    <row r="47" spans="1:15" s="18" customFormat="1" ht="12.2" customHeight="1" x14ac:dyDescent="0.2">
      <c r="N47" s="90"/>
      <c r="O47" s="90"/>
    </row>
    <row r="48" spans="1:15" s="18" customFormat="1" ht="12.2" customHeight="1" x14ac:dyDescent="0.2">
      <c r="N48" s="90"/>
      <c r="O48" s="90"/>
    </row>
    <row r="49" spans="1:15" s="18" customFormat="1" ht="12.2" customHeight="1" x14ac:dyDescent="0.2">
      <c r="N49" s="90"/>
      <c r="O49" s="90"/>
    </row>
    <row r="50" spans="1:15" s="18" customFormat="1" ht="12.2" customHeight="1" x14ac:dyDescent="0.2">
      <c r="N50" s="90"/>
      <c r="O50" s="90"/>
    </row>
    <row r="51" spans="1:15" s="18" customFormat="1" ht="12.2" customHeight="1" x14ac:dyDescent="0.2">
      <c r="N51" s="90"/>
      <c r="O51" s="90"/>
    </row>
    <row r="52" spans="1:15" s="18" customFormat="1" ht="12.2" customHeight="1" x14ac:dyDescent="0.2">
      <c r="N52" s="90"/>
      <c r="O52" s="90"/>
    </row>
    <row r="53" spans="1:15" s="18" customFormat="1" ht="12.2" customHeight="1" x14ac:dyDescent="0.2">
      <c r="N53" s="90"/>
      <c r="O53" s="90"/>
    </row>
    <row r="54" spans="1:15" s="18" customFormat="1" ht="12.2" customHeight="1" x14ac:dyDescent="0.2">
      <c r="N54" s="90"/>
      <c r="O54" s="90"/>
    </row>
    <row r="55" spans="1:15" s="18" customFormat="1" ht="12.2" customHeight="1" x14ac:dyDescent="0.2">
      <c r="N55" s="90"/>
      <c r="O55" s="90"/>
    </row>
    <row r="56" spans="1:15" s="18" customFormat="1" ht="12.2" customHeight="1" x14ac:dyDescent="0.2">
      <c r="N56" s="90"/>
      <c r="O56" s="90"/>
    </row>
    <row r="57" spans="1:15" s="18" customFormat="1" ht="12.2" customHeight="1" x14ac:dyDescent="0.2">
      <c r="A57" s="107"/>
      <c r="N57" s="90"/>
      <c r="O57" s="90"/>
    </row>
    <row r="58" spans="1:15" ht="3.75" customHeight="1" x14ac:dyDescent="0.2"/>
    <row r="60" spans="1:15" x14ac:dyDescent="0.2">
      <c r="N60" s="105"/>
    </row>
    <row r="61" spans="1:15" x14ac:dyDescent="0.2">
      <c r="N61" s="105"/>
    </row>
    <row r="62" spans="1:15" x14ac:dyDescent="0.2">
      <c r="N62" s="105"/>
    </row>
    <row r="63" spans="1:15" x14ac:dyDescent="0.2">
      <c r="N63" s="105"/>
    </row>
    <row r="64" spans="1:15" x14ac:dyDescent="0.2">
      <c r="N64" s="105"/>
    </row>
    <row r="65" spans="14:14" x14ac:dyDescent="0.2">
      <c r="N65" s="105"/>
    </row>
    <row r="66" spans="14:14" x14ac:dyDescent="0.2">
      <c r="N66" s="105"/>
    </row>
    <row r="67" spans="14:14" x14ac:dyDescent="0.2">
      <c r="N67" s="105"/>
    </row>
    <row r="68" spans="14:14" x14ac:dyDescent="0.2">
      <c r="N68" s="105"/>
    </row>
    <row r="69" spans="14:14" x14ac:dyDescent="0.2">
      <c r="N69" s="105"/>
    </row>
    <row r="70" spans="14:14" x14ac:dyDescent="0.2">
      <c r="N70" s="105"/>
    </row>
    <row r="71" spans="14:14" x14ac:dyDescent="0.2">
      <c r="N71" s="105"/>
    </row>
  </sheetData>
  <sheetProtection algorithmName="SHA-512" hashValue="tKjgs5Yc1kL0bevL3MNGGpLdLdJL95b2ZJx7sumoTsn6X8F6/9QGPtN1yYYSRYHzlFcMhGwPZYWdU02gfCcSrA==" saltValue="gbzW6li4oSlDZn9MwEtjcQ==" spinCount="100000" sheet="1" objects="1" scenarios="1"/>
  <mergeCells count="10">
    <mergeCell ref="A1:M1"/>
    <mergeCell ref="B19:D19"/>
    <mergeCell ref="B6:C6"/>
    <mergeCell ref="K6:L6"/>
    <mergeCell ref="B8:L8"/>
    <mergeCell ref="K7:L7"/>
    <mergeCell ref="E6:G6"/>
    <mergeCell ref="E7:G7"/>
    <mergeCell ref="B5:L5"/>
    <mergeCell ref="B15:C15"/>
  </mergeCells>
  <phoneticPr fontId="2" type="noConversion"/>
  <printOptions headings="1"/>
  <pageMargins left="0.28999999999999998" right="0.18" top="0.72" bottom="0.25" header="0.22" footer="0.17"/>
  <pageSetup scale="80" firstPageNumber="5" orientation="landscape" r:id="rId1"/>
  <headerFooter alignWithMargins="0">
    <oddHeader>&amp;L&amp;8Page &amp;P&amp;R&amp;8Page &amp;P</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G53"/>
  <sheetViews>
    <sheetView showGridLines="0" zoomScaleNormal="100" workbookViewId="0">
      <selection activeCell="B13" sqref="B13"/>
    </sheetView>
  </sheetViews>
  <sheetFormatPr defaultRowHeight="12.75" x14ac:dyDescent="0.2"/>
  <cols>
    <col min="1" max="1" width="3.140625" customWidth="1"/>
    <col min="2" max="6" width="30.7109375" customWidth="1"/>
    <col min="7" max="7" width="6" customWidth="1"/>
  </cols>
  <sheetData>
    <row r="1" spans="1:7" x14ac:dyDescent="0.2">
      <c r="A1" s="400" t="s">
        <v>163</v>
      </c>
      <c r="B1" s="400"/>
      <c r="C1" s="400"/>
      <c r="D1" s="400"/>
      <c r="E1" s="400"/>
      <c r="F1" s="400"/>
      <c r="G1" s="400"/>
    </row>
    <row r="2" spans="1:7" x14ac:dyDescent="0.2">
      <c r="A2" s="287"/>
      <c r="B2" s="287"/>
      <c r="C2" s="287"/>
      <c r="D2" s="287"/>
      <c r="E2" s="287"/>
      <c r="F2" s="287"/>
      <c r="G2" s="287"/>
    </row>
    <row r="3" spans="1:7" x14ac:dyDescent="0.2">
      <c r="A3" s="281"/>
      <c r="B3" s="288" t="s">
        <v>103</v>
      </c>
      <c r="C3" s="281"/>
      <c r="D3" s="281"/>
      <c r="E3" s="281"/>
      <c r="F3" s="289"/>
      <c r="G3" s="281"/>
    </row>
    <row r="4" spans="1:7" x14ac:dyDescent="0.2">
      <c r="A4" s="281"/>
      <c r="B4" s="288" t="s">
        <v>104</v>
      </c>
      <c r="C4" s="281"/>
      <c r="D4" s="281"/>
      <c r="E4" s="281"/>
      <c r="F4" s="289"/>
      <c r="G4" s="281"/>
    </row>
    <row r="5" spans="1:7" x14ac:dyDescent="0.2">
      <c r="A5" s="281"/>
      <c r="B5" s="290"/>
      <c r="C5" s="281"/>
      <c r="D5" s="281"/>
      <c r="E5" s="281"/>
      <c r="F5" s="289"/>
      <c r="G5" s="281"/>
    </row>
    <row r="6" spans="1:7" x14ac:dyDescent="0.2">
      <c r="A6" s="291"/>
      <c r="B6" s="332" t="str">
        <f>'ASA1'!C9</f>
        <v>Valley Ed. For Employ Sys.</v>
      </c>
      <c r="C6" s="291"/>
      <c r="D6" s="291"/>
      <c r="E6" s="291"/>
      <c r="F6" s="292"/>
      <c r="G6" s="291"/>
    </row>
    <row r="7" spans="1:7" x14ac:dyDescent="0.2">
      <c r="A7" s="291"/>
      <c r="B7" s="332" t="str">
        <f>'ASA1'!C10</f>
        <v>31-000-0000-46</v>
      </c>
      <c r="C7" s="291"/>
      <c r="D7" s="291"/>
      <c r="E7" s="291"/>
      <c r="F7" s="292"/>
      <c r="G7" s="291"/>
    </row>
    <row r="8" spans="1:7" x14ac:dyDescent="0.2">
      <c r="A8" s="281"/>
      <c r="B8" s="290"/>
      <c r="C8" s="281"/>
      <c r="D8" s="281"/>
      <c r="E8" s="281"/>
      <c r="F8" s="289"/>
      <c r="G8" s="281"/>
    </row>
    <row r="9" spans="1:7" ht="13.5" thickBot="1" x14ac:dyDescent="0.25">
      <c r="A9" s="281"/>
      <c r="B9" s="396" t="s">
        <v>206</v>
      </c>
      <c r="C9" s="397"/>
      <c r="D9" s="397"/>
      <c r="E9" s="397"/>
      <c r="F9" s="397"/>
      <c r="G9" s="289"/>
    </row>
    <row r="10" spans="1:7" x14ac:dyDescent="0.2">
      <c r="A10" s="281"/>
      <c r="B10" s="293"/>
      <c r="C10" s="294"/>
      <c r="D10" s="295"/>
      <c r="E10" s="296"/>
      <c r="F10" s="295"/>
      <c r="G10" s="281"/>
    </row>
    <row r="11" spans="1:7" ht="13.5" thickBot="1" x14ac:dyDescent="0.25">
      <c r="A11" s="281"/>
      <c r="B11" s="297"/>
      <c r="C11" s="298"/>
      <c r="D11" s="299"/>
      <c r="E11" s="300"/>
      <c r="F11" s="301"/>
      <c r="G11" s="281"/>
    </row>
    <row r="12" spans="1:7" x14ac:dyDescent="0.2">
      <c r="A12" s="281"/>
      <c r="B12" s="302" t="s">
        <v>71</v>
      </c>
      <c r="C12" s="303" t="s">
        <v>7</v>
      </c>
      <c r="D12" s="304" t="s">
        <v>89</v>
      </c>
      <c r="E12" s="304" t="s">
        <v>90</v>
      </c>
      <c r="F12" s="305" t="s">
        <v>72</v>
      </c>
      <c r="G12" s="281"/>
    </row>
    <row r="13" spans="1:7" x14ac:dyDescent="0.2">
      <c r="A13" s="281"/>
      <c r="B13" s="307"/>
      <c r="C13" s="308"/>
      <c r="D13" s="345"/>
      <c r="E13" s="345"/>
      <c r="F13" s="345"/>
      <c r="G13" s="281"/>
    </row>
    <row r="14" spans="1:7" x14ac:dyDescent="0.2">
      <c r="A14" s="281"/>
      <c r="B14" s="307"/>
      <c r="C14" s="308"/>
      <c r="D14" s="345"/>
      <c r="E14" s="345"/>
      <c r="F14" s="345"/>
      <c r="G14" s="281"/>
    </row>
    <row r="15" spans="1:7" x14ac:dyDescent="0.2">
      <c r="A15" s="281"/>
      <c r="B15" s="307"/>
      <c r="C15" s="308"/>
      <c r="D15" s="345"/>
      <c r="E15" s="345"/>
      <c r="F15" s="345"/>
      <c r="G15" s="281"/>
    </row>
    <row r="16" spans="1:7" x14ac:dyDescent="0.2">
      <c r="A16" s="281"/>
      <c r="B16" s="307"/>
      <c r="C16" s="308"/>
      <c r="D16" s="345"/>
      <c r="E16" s="345"/>
      <c r="F16" s="345"/>
      <c r="G16" s="281"/>
    </row>
    <row r="17" spans="2:6" x14ac:dyDescent="0.2">
      <c r="B17" s="307"/>
      <c r="C17" s="308"/>
      <c r="D17" s="345"/>
      <c r="E17" s="345"/>
      <c r="F17" s="345"/>
    </row>
    <row r="18" spans="2:6" x14ac:dyDescent="0.2">
      <c r="B18" s="307"/>
      <c r="C18" s="308"/>
      <c r="D18" s="345"/>
      <c r="E18" s="345"/>
      <c r="F18" s="345"/>
    </row>
    <row r="19" spans="2:6" x14ac:dyDescent="0.2">
      <c r="B19" s="307"/>
      <c r="C19" s="308"/>
      <c r="D19" s="345"/>
      <c r="E19" s="345"/>
      <c r="F19" s="345"/>
    </row>
    <row r="20" spans="2:6" x14ac:dyDescent="0.2">
      <c r="B20" s="307"/>
      <c r="C20" s="308"/>
      <c r="D20" s="345"/>
      <c r="E20" s="345"/>
      <c r="F20" s="345"/>
    </row>
    <row r="21" spans="2:6" x14ac:dyDescent="0.2">
      <c r="B21" s="307"/>
      <c r="C21" s="308"/>
      <c r="D21" s="345"/>
      <c r="E21" s="345"/>
      <c r="F21" s="345"/>
    </row>
    <row r="22" spans="2:6" x14ac:dyDescent="0.2">
      <c r="B22" s="307"/>
      <c r="C22" s="308"/>
      <c r="D22" s="345"/>
      <c r="E22" s="345"/>
      <c r="F22" s="345"/>
    </row>
    <row r="23" spans="2:6" x14ac:dyDescent="0.2">
      <c r="B23" s="307"/>
      <c r="C23" s="308"/>
      <c r="D23" s="345"/>
      <c r="E23" s="345"/>
      <c r="F23" s="345"/>
    </row>
    <row r="24" spans="2:6" x14ac:dyDescent="0.2">
      <c r="B24" s="307"/>
      <c r="C24" s="308"/>
      <c r="D24" s="345"/>
      <c r="E24" s="345"/>
      <c r="F24" s="345"/>
    </row>
    <row r="25" spans="2:6" x14ac:dyDescent="0.2">
      <c r="B25" s="307"/>
      <c r="C25" s="308"/>
      <c r="D25" s="345"/>
      <c r="E25" s="345"/>
      <c r="F25" s="345"/>
    </row>
    <row r="26" spans="2:6" x14ac:dyDescent="0.2">
      <c r="B26" s="307"/>
      <c r="C26" s="308"/>
      <c r="D26" s="345"/>
      <c r="E26" s="345"/>
      <c r="F26" s="345"/>
    </row>
    <row r="27" spans="2:6" x14ac:dyDescent="0.2">
      <c r="B27" s="307"/>
      <c r="C27" s="308"/>
      <c r="D27" s="345"/>
      <c r="E27" s="345"/>
      <c r="F27" s="345"/>
    </row>
    <row r="28" spans="2:6" x14ac:dyDescent="0.2">
      <c r="B28" s="307"/>
      <c r="C28" s="308"/>
      <c r="D28" s="345"/>
      <c r="E28" s="345"/>
      <c r="F28" s="345"/>
    </row>
    <row r="29" spans="2:6" x14ac:dyDescent="0.2">
      <c r="B29" s="307"/>
      <c r="C29" s="308"/>
      <c r="D29" s="345"/>
      <c r="E29" s="345"/>
      <c r="F29" s="345"/>
    </row>
    <row r="30" spans="2:6" x14ac:dyDescent="0.2">
      <c r="B30" s="307"/>
      <c r="C30" s="308"/>
      <c r="D30" s="345"/>
      <c r="E30" s="345"/>
      <c r="F30" s="345"/>
    </row>
    <row r="31" spans="2:6" ht="13.5" thickBot="1" x14ac:dyDescent="0.25">
      <c r="B31" s="309"/>
      <c r="C31" s="310"/>
      <c r="D31" s="346"/>
      <c r="E31" s="346"/>
      <c r="F31" s="346"/>
    </row>
    <row r="32" spans="2:6" ht="13.5" thickTop="1" x14ac:dyDescent="0.2">
      <c r="B32" s="311"/>
      <c r="C32" s="308"/>
      <c r="D32" s="306"/>
      <c r="E32" s="306"/>
      <c r="F32" s="306"/>
    </row>
    <row r="33" spans="2:6" x14ac:dyDescent="0.2">
      <c r="B33" s="398" t="s">
        <v>186</v>
      </c>
      <c r="C33" s="399"/>
      <c r="D33" s="399"/>
      <c r="E33" s="399"/>
      <c r="F33" s="399"/>
    </row>
    <row r="34" spans="2:6" ht="13.5" thickBot="1" x14ac:dyDescent="0.25">
      <c r="B34" s="312"/>
      <c r="C34" s="313"/>
      <c r="D34" s="313"/>
      <c r="E34" s="313"/>
      <c r="F34" s="313"/>
    </row>
    <row r="35" spans="2:6" x14ac:dyDescent="0.2">
      <c r="B35" s="302" t="s">
        <v>71</v>
      </c>
      <c r="C35" s="305" t="s">
        <v>7</v>
      </c>
      <c r="D35" s="305" t="s">
        <v>73</v>
      </c>
      <c r="E35" s="305" t="s">
        <v>82</v>
      </c>
      <c r="F35" s="314"/>
    </row>
    <row r="36" spans="2:6" x14ac:dyDescent="0.2">
      <c r="B36" s="347"/>
      <c r="C36" s="349"/>
      <c r="D36" s="349"/>
      <c r="E36" s="349"/>
      <c r="F36" s="315"/>
    </row>
    <row r="37" spans="2:6" x14ac:dyDescent="0.2">
      <c r="B37" s="347"/>
      <c r="C37" s="349"/>
      <c r="D37" s="349"/>
      <c r="E37" s="349"/>
      <c r="F37" s="315"/>
    </row>
    <row r="38" spans="2:6" x14ac:dyDescent="0.2">
      <c r="B38" s="347"/>
      <c r="C38" s="349"/>
      <c r="D38" s="349"/>
      <c r="E38" s="349"/>
      <c r="F38" s="315"/>
    </row>
    <row r="39" spans="2:6" x14ac:dyDescent="0.2">
      <c r="B39" s="347"/>
      <c r="C39" s="349"/>
      <c r="D39" s="349"/>
      <c r="E39" s="349"/>
      <c r="F39" s="315"/>
    </row>
    <row r="40" spans="2:6" x14ac:dyDescent="0.2">
      <c r="B40" s="347"/>
      <c r="C40" s="349"/>
      <c r="D40" s="349"/>
      <c r="E40" s="349"/>
      <c r="F40" s="315"/>
    </row>
    <row r="41" spans="2:6" x14ac:dyDescent="0.2">
      <c r="B41" s="347"/>
      <c r="C41" s="349"/>
      <c r="D41" s="349"/>
      <c r="E41" s="349"/>
      <c r="F41" s="315"/>
    </row>
    <row r="42" spans="2:6" x14ac:dyDescent="0.2">
      <c r="B42" s="347"/>
      <c r="C42" s="349"/>
      <c r="D42" s="349"/>
      <c r="E42" s="349"/>
      <c r="F42" s="315"/>
    </row>
    <row r="43" spans="2:6" x14ac:dyDescent="0.2">
      <c r="B43" s="347"/>
      <c r="C43" s="349"/>
      <c r="D43" s="349"/>
      <c r="E43" s="349"/>
      <c r="F43" s="315"/>
    </row>
    <row r="44" spans="2:6" x14ac:dyDescent="0.2">
      <c r="B44" s="347"/>
      <c r="C44" s="349"/>
      <c r="D44" s="349"/>
      <c r="E44" s="349"/>
      <c r="F44" s="315"/>
    </row>
    <row r="45" spans="2:6" x14ac:dyDescent="0.2">
      <c r="B45" s="347"/>
      <c r="C45" s="349"/>
      <c r="D45" s="349"/>
      <c r="E45" s="349"/>
      <c r="F45" s="315"/>
    </row>
    <row r="46" spans="2:6" x14ac:dyDescent="0.2">
      <c r="B46" s="347"/>
      <c r="C46" s="349"/>
      <c r="D46" s="349"/>
      <c r="E46" s="349"/>
      <c r="F46" s="315"/>
    </row>
    <row r="47" spans="2:6" x14ac:dyDescent="0.2">
      <c r="B47" s="347"/>
      <c r="C47" s="349"/>
      <c r="D47" s="349"/>
      <c r="E47" s="349"/>
      <c r="F47" s="315"/>
    </row>
    <row r="48" spans="2:6" x14ac:dyDescent="0.2">
      <c r="B48" s="347"/>
      <c r="C48" s="349"/>
      <c r="D48" s="349"/>
      <c r="E48" s="349"/>
      <c r="F48" s="315"/>
    </row>
    <row r="49" spans="2:6" x14ac:dyDescent="0.2">
      <c r="B49" s="347"/>
      <c r="C49" s="349"/>
      <c r="D49" s="349"/>
      <c r="E49" s="349"/>
      <c r="F49" s="315"/>
    </row>
    <row r="50" spans="2:6" x14ac:dyDescent="0.2">
      <c r="B50" s="347"/>
      <c r="C50" s="349"/>
      <c r="D50" s="349"/>
      <c r="E50" s="349"/>
      <c r="F50" s="315"/>
    </row>
    <row r="51" spans="2:6" x14ac:dyDescent="0.2">
      <c r="B51" s="347"/>
      <c r="C51" s="349"/>
      <c r="D51" s="349"/>
      <c r="E51" s="349"/>
      <c r="F51" s="315"/>
    </row>
    <row r="52" spans="2:6" ht="13.5" thickBot="1" x14ac:dyDescent="0.25">
      <c r="B52" s="348"/>
      <c r="C52" s="350"/>
      <c r="D52" s="350"/>
      <c r="E52" s="350"/>
      <c r="F52" s="315"/>
    </row>
    <row r="53" spans="2:6" ht="13.5" thickTop="1" x14ac:dyDescent="0.2">
      <c r="C53" s="316"/>
      <c r="D53" s="317"/>
      <c r="E53" s="317"/>
      <c r="F53" s="318"/>
    </row>
  </sheetData>
  <sheetProtection insertRows="0" selectLockedCells="1"/>
  <mergeCells count="3">
    <mergeCell ref="B9:F9"/>
    <mergeCell ref="B33:F33"/>
    <mergeCell ref="A1:G1"/>
  </mergeCells>
  <phoneticPr fontId="2" type="noConversion"/>
  <printOptions headings="1" gridLinesSet="0"/>
  <pageMargins left="0" right="0" top="0.72" bottom="0.21" header="0.22" footer="0.17"/>
  <pageSetup scale="80" firstPageNumber="5" orientation="landscape" r:id="rId1"/>
  <headerFooter alignWithMargins="0">
    <oddHeader>&amp;L&amp;8Page &amp;P&amp;R&amp;8Page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E78"/>
  <sheetViews>
    <sheetView showGridLines="0" workbookViewId="0">
      <selection activeCell="A9" sqref="A9"/>
    </sheetView>
  </sheetViews>
  <sheetFormatPr defaultRowHeight="12.75" x14ac:dyDescent="0.2"/>
  <cols>
    <col min="1" max="1" width="30.7109375" customWidth="1"/>
    <col min="2" max="2" width="24.7109375" customWidth="1"/>
    <col min="4" max="4" width="30.7109375" customWidth="1"/>
    <col min="5" max="5" width="24.7109375" customWidth="1"/>
  </cols>
  <sheetData>
    <row r="1" spans="1:5" ht="21.75" customHeight="1" x14ac:dyDescent="0.2">
      <c r="A1" s="401" t="s">
        <v>96</v>
      </c>
      <c r="B1" s="402"/>
      <c r="C1" s="402"/>
      <c r="D1" s="402"/>
      <c r="E1" s="402"/>
    </row>
    <row r="2" spans="1:5" x14ac:dyDescent="0.2">
      <c r="A2" s="329" t="s">
        <v>182</v>
      </c>
      <c r="B2" s="280"/>
      <c r="C2" s="281"/>
      <c r="D2" s="281"/>
      <c r="E2" s="281"/>
    </row>
    <row r="3" spans="1:5" x14ac:dyDescent="0.2">
      <c r="A3" s="330" t="s">
        <v>183</v>
      </c>
    </row>
    <row r="4" spans="1:5" x14ac:dyDescent="0.2">
      <c r="A4" s="330"/>
    </row>
    <row r="5" spans="1:5" x14ac:dyDescent="0.2">
      <c r="A5" s="328" t="str">
        <f>'ASA1'!C9</f>
        <v>Valley Ed. For Employ Sys.</v>
      </c>
    </row>
    <row r="6" spans="1:5" x14ac:dyDescent="0.2">
      <c r="A6" s="328" t="str">
        <f>'ASA1'!C10</f>
        <v>31-000-0000-46</v>
      </c>
    </row>
    <row r="7" spans="1:5" x14ac:dyDescent="0.2">
      <c r="A7" s="322" t="s">
        <v>91</v>
      </c>
      <c r="B7" s="319" t="s">
        <v>87</v>
      </c>
      <c r="C7" s="281"/>
      <c r="D7" s="282" t="s">
        <v>91</v>
      </c>
      <c r="E7" s="283" t="s">
        <v>87</v>
      </c>
    </row>
    <row r="8" spans="1:5" x14ac:dyDescent="0.2">
      <c r="A8" s="323" t="s">
        <v>228</v>
      </c>
      <c r="B8" s="320">
        <v>4900</v>
      </c>
      <c r="C8" s="284"/>
      <c r="D8" s="323"/>
      <c r="E8" s="320"/>
    </row>
    <row r="9" spans="1:5" x14ac:dyDescent="0.2">
      <c r="A9" s="323"/>
      <c r="B9" s="320"/>
      <c r="C9" s="284"/>
      <c r="D9" s="323"/>
      <c r="E9" s="320"/>
    </row>
    <row r="10" spans="1:5" x14ac:dyDescent="0.2">
      <c r="A10" s="323"/>
      <c r="B10" s="320"/>
      <c r="C10" s="284"/>
      <c r="D10" s="323"/>
      <c r="E10" s="320"/>
    </row>
    <row r="11" spans="1:5" x14ac:dyDescent="0.2">
      <c r="A11" s="323"/>
      <c r="B11" s="320"/>
      <c r="C11" s="284"/>
      <c r="D11" s="323"/>
      <c r="E11" s="320"/>
    </row>
    <row r="12" spans="1:5" x14ac:dyDescent="0.2">
      <c r="A12" s="323"/>
      <c r="B12" s="320"/>
      <c r="C12" s="284"/>
      <c r="D12" s="323"/>
      <c r="E12" s="320"/>
    </row>
    <row r="13" spans="1:5" x14ac:dyDescent="0.2">
      <c r="A13" s="323"/>
      <c r="B13" s="320"/>
      <c r="C13" s="284"/>
      <c r="D13" s="323"/>
      <c r="E13" s="320"/>
    </row>
    <row r="14" spans="1:5" x14ac:dyDescent="0.2">
      <c r="A14" s="323"/>
      <c r="B14" s="320"/>
      <c r="C14" s="284"/>
      <c r="D14" s="323"/>
      <c r="E14" s="320"/>
    </row>
    <row r="15" spans="1:5" x14ac:dyDescent="0.2">
      <c r="A15" s="323"/>
      <c r="B15" s="320"/>
      <c r="C15" s="284"/>
      <c r="D15" s="323"/>
      <c r="E15" s="320"/>
    </row>
    <row r="16" spans="1:5" x14ac:dyDescent="0.2">
      <c r="A16" s="323"/>
      <c r="B16" s="320"/>
      <c r="C16" s="284"/>
      <c r="D16" s="323"/>
      <c r="E16" s="320"/>
    </row>
    <row r="17" spans="1:5" x14ac:dyDescent="0.2">
      <c r="A17" s="323"/>
      <c r="B17" s="320"/>
      <c r="C17" s="284"/>
      <c r="D17" s="323"/>
      <c r="E17" s="320"/>
    </row>
    <row r="18" spans="1:5" x14ac:dyDescent="0.2">
      <c r="A18" s="323"/>
      <c r="B18" s="320"/>
      <c r="C18" s="284"/>
      <c r="D18" s="323"/>
      <c r="E18" s="320"/>
    </row>
    <row r="19" spans="1:5" x14ac:dyDescent="0.2">
      <c r="A19" s="323"/>
      <c r="B19" s="320"/>
      <c r="C19" s="284"/>
      <c r="D19" s="323"/>
      <c r="E19" s="320"/>
    </row>
    <row r="20" spans="1:5" x14ac:dyDescent="0.2">
      <c r="A20" s="323"/>
      <c r="B20" s="320"/>
      <c r="C20" s="284"/>
      <c r="D20" s="323"/>
      <c r="E20" s="320"/>
    </row>
    <row r="21" spans="1:5" x14ac:dyDescent="0.2">
      <c r="A21" s="323"/>
      <c r="B21" s="320"/>
      <c r="C21" s="284"/>
      <c r="D21" s="323"/>
      <c r="E21" s="320"/>
    </row>
    <row r="22" spans="1:5" x14ac:dyDescent="0.2">
      <c r="A22" s="323"/>
      <c r="B22" s="320"/>
      <c r="C22" s="284"/>
      <c r="D22" s="323"/>
      <c r="E22" s="320"/>
    </row>
    <row r="23" spans="1:5" x14ac:dyDescent="0.2">
      <c r="A23" s="323"/>
      <c r="B23" s="320"/>
      <c r="C23" s="284"/>
      <c r="D23" s="323"/>
      <c r="E23" s="320"/>
    </row>
    <row r="24" spans="1:5" x14ac:dyDescent="0.2">
      <c r="A24" s="323"/>
      <c r="B24" s="320"/>
      <c r="C24" s="284"/>
      <c r="D24" s="323"/>
      <c r="E24" s="320"/>
    </row>
    <row r="25" spans="1:5" x14ac:dyDescent="0.2">
      <c r="A25" s="323"/>
      <c r="B25" s="320"/>
      <c r="C25" s="284"/>
      <c r="D25" s="323"/>
      <c r="E25" s="320"/>
    </row>
    <row r="26" spans="1:5" x14ac:dyDescent="0.2">
      <c r="A26" s="323"/>
      <c r="B26" s="320"/>
      <c r="C26" s="284"/>
      <c r="D26" s="323"/>
      <c r="E26" s="320"/>
    </row>
    <row r="27" spans="1:5" x14ac:dyDescent="0.2">
      <c r="A27" s="323"/>
      <c r="B27" s="320"/>
      <c r="C27" s="284"/>
      <c r="D27" s="323"/>
      <c r="E27" s="320"/>
    </row>
    <row r="28" spans="1:5" x14ac:dyDescent="0.2">
      <c r="A28" s="323"/>
      <c r="B28" s="320"/>
      <c r="C28" s="284"/>
      <c r="D28" s="323"/>
      <c r="E28" s="320"/>
    </row>
    <row r="29" spans="1:5" x14ac:dyDescent="0.2">
      <c r="A29" s="323"/>
      <c r="B29" s="320"/>
      <c r="C29" s="284"/>
      <c r="D29" s="323"/>
      <c r="E29" s="320"/>
    </row>
    <row r="30" spans="1:5" x14ac:dyDescent="0.2">
      <c r="A30" s="323"/>
      <c r="B30" s="320"/>
      <c r="C30" s="284"/>
      <c r="D30" s="323"/>
      <c r="E30" s="320"/>
    </row>
    <row r="31" spans="1:5" x14ac:dyDescent="0.2">
      <c r="A31" s="323"/>
      <c r="B31" s="320"/>
      <c r="C31" s="284"/>
      <c r="D31" s="323"/>
      <c r="E31" s="320"/>
    </row>
    <row r="32" spans="1:5" x14ac:dyDescent="0.2">
      <c r="A32" s="324"/>
      <c r="B32" s="321"/>
      <c r="C32" s="284"/>
      <c r="D32" s="324"/>
      <c r="E32" s="321"/>
    </row>
    <row r="33" spans="1:5" x14ac:dyDescent="0.2">
      <c r="A33" s="281"/>
      <c r="B33" s="281"/>
      <c r="C33" s="281"/>
      <c r="D33" s="285"/>
      <c r="E33" s="285"/>
    </row>
    <row r="34" spans="1:5" x14ac:dyDescent="0.2">
      <c r="A34" s="281"/>
      <c r="B34" s="281"/>
      <c r="C34" s="281"/>
      <c r="D34" s="285"/>
      <c r="E34" s="285"/>
    </row>
    <row r="35" spans="1:5" x14ac:dyDescent="0.2">
      <c r="A35" s="281"/>
      <c r="B35" s="281"/>
      <c r="C35" s="281"/>
      <c r="D35" s="285"/>
      <c r="E35" s="285"/>
    </row>
    <row r="36" spans="1:5" x14ac:dyDescent="0.2">
      <c r="A36" s="281"/>
      <c r="B36" s="281"/>
      <c r="C36" s="281"/>
      <c r="D36" s="285"/>
      <c r="E36" s="285"/>
    </row>
    <row r="37" spans="1:5" x14ac:dyDescent="0.2">
      <c r="A37" s="281"/>
      <c r="B37" s="281"/>
      <c r="C37" s="281"/>
      <c r="D37" s="285"/>
      <c r="E37" s="285"/>
    </row>
    <row r="38" spans="1:5" x14ac:dyDescent="0.2">
      <c r="A38" s="281"/>
      <c r="B38" s="281"/>
      <c r="C38" s="281"/>
      <c r="D38" s="285"/>
      <c r="E38" s="285"/>
    </row>
    <row r="39" spans="1:5" x14ac:dyDescent="0.2">
      <c r="A39" s="281"/>
      <c r="B39" s="281"/>
      <c r="C39" s="281"/>
      <c r="D39" s="285"/>
      <c r="E39" s="285"/>
    </row>
    <row r="40" spans="1:5" x14ac:dyDescent="0.2">
      <c r="A40" s="281"/>
      <c r="B40" s="281"/>
      <c r="C40" s="281"/>
      <c r="D40" s="285"/>
      <c r="E40" s="285"/>
    </row>
    <row r="41" spans="1:5" x14ac:dyDescent="0.2">
      <c r="A41" s="281"/>
      <c r="B41" s="281"/>
      <c r="C41" s="281"/>
      <c r="D41" s="285"/>
      <c r="E41" s="285"/>
    </row>
    <row r="42" spans="1:5" x14ac:dyDescent="0.2">
      <c r="A42" s="281"/>
      <c r="B42" s="281"/>
      <c r="C42" s="281"/>
      <c r="D42" s="285"/>
      <c r="E42" s="285"/>
    </row>
    <row r="43" spans="1:5" x14ac:dyDescent="0.2">
      <c r="A43" s="281"/>
      <c r="B43" s="281"/>
      <c r="C43" s="281"/>
      <c r="D43" s="285"/>
      <c r="E43" s="285"/>
    </row>
    <row r="44" spans="1:5" x14ac:dyDescent="0.2">
      <c r="A44" s="286"/>
      <c r="B44" s="281"/>
      <c r="C44" s="281"/>
      <c r="D44" s="285"/>
      <c r="E44" s="285"/>
    </row>
    <row r="45" spans="1:5" x14ac:dyDescent="0.2">
      <c r="D45" s="285"/>
      <c r="E45" s="285"/>
    </row>
    <row r="46" spans="1:5" x14ac:dyDescent="0.2">
      <c r="D46" s="285"/>
      <c r="E46" s="285"/>
    </row>
    <row r="47" spans="1:5" x14ac:dyDescent="0.2">
      <c r="D47" s="285"/>
      <c r="E47" s="285"/>
    </row>
    <row r="48" spans="1:5" x14ac:dyDescent="0.2">
      <c r="D48" s="285"/>
      <c r="E48" s="285"/>
    </row>
    <row r="49" spans="4:5" x14ac:dyDescent="0.2">
      <c r="D49" s="285"/>
      <c r="E49" s="285"/>
    </row>
    <row r="50" spans="4:5" x14ac:dyDescent="0.2">
      <c r="D50" s="285"/>
      <c r="E50" s="285"/>
    </row>
    <row r="51" spans="4:5" x14ac:dyDescent="0.2">
      <c r="D51" s="285"/>
      <c r="E51" s="285"/>
    </row>
    <row r="52" spans="4:5" x14ac:dyDescent="0.2">
      <c r="D52" s="285"/>
      <c r="E52" s="285"/>
    </row>
    <row r="53" spans="4:5" x14ac:dyDescent="0.2">
      <c r="D53" s="285"/>
      <c r="E53" s="285"/>
    </row>
    <row r="54" spans="4:5" x14ac:dyDescent="0.2">
      <c r="D54" s="285"/>
      <c r="E54" s="285"/>
    </row>
    <row r="55" spans="4:5" x14ac:dyDescent="0.2">
      <c r="D55" s="285"/>
      <c r="E55" s="285"/>
    </row>
    <row r="56" spans="4:5" x14ac:dyDescent="0.2">
      <c r="D56" s="285"/>
      <c r="E56" s="285"/>
    </row>
    <row r="57" spans="4:5" x14ac:dyDescent="0.2">
      <c r="D57" s="285"/>
      <c r="E57" s="285"/>
    </row>
    <row r="58" spans="4:5" x14ac:dyDescent="0.2">
      <c r="D58" s="285"/>
      <c r="E58" s="285"/>
    </row>
    <row r="59" spans="4:5" x14ac:dyDescent="0.2">
      <c r="D59" s="285"/>
      <c r="E59" s="285"/>
    </row>
    <row r="60" spans="4:5" x14ac:dyDescent="0.2">
      <c r="D60" s="285"/>
      <c r="E60" s="285"/>
    </row>
    <row r="61" spans="4:5" x14ac:dyDescent="0.2">
      <c r="D61" s="285"/>
      <c r="E61" s="285"/>
    </row>
    <row r="62" spans="4:5" x14ac:dyDescent="0.2">
      <c r="D62" s="285"/>
      <c r="E62" s="285"/>
    </row>
    <row r="63" spans="4:5" x14ac:dyDescent="0.2">
      <c r="D63" s="285"/>
      <c r="E63" s="285"/>
    </row>
    <row r="64" spans="4:5" x14ac:dyDescent="0.2">
      <c r="D64" s="285"/>
      <c r="E64" s="285"/>
    </row>
    <row r="65" spans="4:5" x14ac:dyDescent="0.2">
      <c r="D65" s="285"/>
      <c r="E65" s="285"/>
    </row>
    <row r="66" spans="4:5" x14ac:dyDescent="0.2">
      <c r="D66" s="285"/>
      <c r="E66" s="285"/>
    </row>
    <row r="67" spans="4:5" x14ac:dyDescent="0.2">
      <c r="D67" s="285"/>
      <c r="E67" s="285"/>
    </row>
    <row r="68" spans="4:5" x14ac:dyDescent="0.2">
      <c r="D68" s="285"/>
      <c r="E68" s="285"/>
    </row>
    <row r="69" spans="4:5" x14ac:dyDescent="0.2">
      <c r="D69" s="285"/>
      <c r="E69" s="285"/>
    </row>
    <row r="70" spans="4:5" x14ac:dyDescent="0.2">
      <c r="D70" s="285"/>
      <c r="E70" s="285"/>
    </row>
    <row r="71" spans="4:5" x14ac:dyDescent="0.2">
      <c r="D71" s="285"/>
      <c r="E71" s="285"/>
    </row>
    <row r="72" spans="4:5" x14ac:dyDescent="0.2">
      <c r="D72" s="285"/>
      <c r="E72" s="285"/>
    </row>
    <row r="73" spans="4:5" x14ac:dyDescent="0.2">
      <c r="D73" s="285"/>
      <c r="E73" s="285"/>
    </row>
    <row r="74" spans="4:5" x14ac:dyDescent="0.2">
      <c r="D74" s="285"/>
      <c r="E74" s="285"/>
    </row>
    <row r="75" spans="4:5" x14ac:dyDescent="0.2">
      <c r="D75" s="285"/>
      <c r="E75" s="285"/>
    </row>
    <row r="76" spans="4:5" x14ac:dyDescent="0.2">
      <c r="D76" s="285"/>
      <c r="E76" s="285"/>
    </row>
    <row r="77" spans="4:5" x14ac:dyDescent="0.2">
      <c r="D77" s="285"/>
      <c r="E77" s="285"/>
    </row>
    <row r="78" spans="4:5" x14ac:dyDescent="0.2">
      <c r="D78" s="285"/>
      <c r="E78" s="285"/>
    </row>
  </sheetData>
  <mergeCells count="1">
    <mergeCell ref="A1:E1"/>
  </mergeCells>
  <phoneticPr fontId="2" type="noConversion"/>
  <printOptions headings="1"/>
  <pageMargins left="0" right="0" top="0.72" bottom="0.21" header="0.22" footer="0.17"/>
  <pageSetup firstPageNumber="5" orientation="landscape" r:id="rId1"/>
  <headerFooter alignWithMargins="0">
    <oddHeader>&amp;L&amp;8Page &amp;P&amp;R&amp;8Page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F47"/>
  <sheetViews>
    <sheetView showGridLines="0" workbookViewId="0">
      <selection activeCell="B5" sqref="B5"/>
    </sheetView>
  </sheetViews>
  <sheetFormatPr defaultColWidth="9.140625" defaultRowHeight="12.75" x14ac:dyDescent="0.2"/>
  <cols>
    <col min="1" max="1" width="1.42578125" style="78" customWidth="1"/>
    <col min="2" max="2" width="35.7109375" style="78" customWidth="1"/>
    <col min="3" max="3" width="23.7109375" style="78" customWidth="1"/>
    <col min="4" max="4" width="2.5703125" style="78" customWidth="1"/>
    <col min="5" max="5" width="35.7109375" style="78" customWidth="1"/>
    <col min="6" max="6" width="18.85546875" style="78" customWidth="1"/>
    <col min="7" max="16384" width="9.140625" style="78"/>
  </cols>
  <sheetData>
    <row r="1" spans="1:6" x14ac:dyDescent="0.2">
      <c r="A1" s="382" t="s">
        <v>164</v>
      </c>
      <c r="B1" s="382"/>
      <c r="C1" s="382"/>
      <c r="D1" s="382"/>
      <c r="E1" s="382"/>
      <c r="F1" s="382"/>
    </row>
    <row r="2" spans="1:6" x14ac:dyDescent="0.2">
      <c r="A2" s="258"/>
      <c r="B2" s="258"/>
      <c r="C2" s="258"/>
      <c r="D2" s="258"/>
      <c r="E2" s="258"/>
      <c r="F2" s="258"/>
    </row>
    <row r="3" spans="1:6" x14ac:dyDescent="0.2">
      <c r="B3" s="137" t="s">
        <v>217</v>
      </c>
    </row>
    <row r="4" spans="1:6" x14ac:dyDescent="0.2">
      <c r="B4" s="137" t="s">
        <v>100</v>
      </c>
    </row>
    <row r="5" spans="1:6" x14ac:dyDescent="0.2">
      <c r="B5" s="88"/>
    </row>
    <row r="6" spans="1:6" x14ac:dyDescent="0.2">
      <c r="B6" s="331" t="str">
        <f>'ASA1'!C9</f>
        <v>Valley Ed. For Employ Sys.</v>
      </c>
    </row>
    <row r="7" spans="1:6" x14ac:dyDescent="0.2">
      <c r="B7" s="83" t="str">
        <f>'ASA1'!C10</f>
        <v>31-000-0000-46</v>
      </c>
    </row>
    <row r="8" spans="1:6" x14ac:dyDescent="0.2">
      <c r="B8" s="80"/>
    </row>
    <row r="9" spans="1:6" x14ac:dyDescent="0.2">
      <c r="B9" s="403" t="s">
        <v>99</v>
      </c>
      <c r="C9" s="404"/>
      <c r="D9" s="404"/>
      <c r="E9" s="404"/>
      <c r="F9" s="404"/>
    </row>
    <row r="10" spans="1:6" x14ac:dyDescent="0.2">
      <c r="B10" s="81"/>
      <c r="C10" s="79"/>
    </row>
    <row r="11" spans="1:6" x14ac:dyDescent="0.2">
      <c r="B11" s="322" t="s">
        <v>91</v>
      </c>
      <c r="C11" s="319" t="s">
        <v>87</v>
      </c>
      <c r="D11" s="84"/>
      <c r="E11" s="282" t="s">
        <v>91</v>
      </c>
      <c r="F11" s="283" t="s">
        <v>87</v>
      </c>
    </row>
    <row r="12" spans="1:6" s="85" customFormat="1" ht="14.65" customHeight="1" x14ac:dyDescent="0.2">
      <c r="B12" s="323" t="s">
        <v>229</v>
      </c>
      <c r="C12" s="320">
        <v>1030.1099999999999</v>
      </c>
      <c r="E12" s="323"/>
      <c r="F12" s="320"/>
    </row>
    <row r="13" spans="1:6" s="85" customFormat="1" ht="14.65" customHeight="1" x14ac:dyDescent="0.2">
      <c r="B13" s="323" t="s">
        <v>230</v>
      </c>
      <c r="C13" s="320">
        <v>2480.85</v>
      </c>
      <c r="E13" s="323"/>
      <c r="F13" s="320"/>
    </row>
    <row r="14" spans="1:6" s="85" customFormat="1" ht="14.65" customHeight="1" x14ac:dyDescent="0.2">
      <c r="B14" s="323" t="s">
        <v>234</v>
      </c>
      <c r="C14" s="320">
        <v>2230.25</v>
      </c>
      <c r="E14" s="323"/>
      <c r="F14" s="320"/>
    </row>
    <row r="15" spans="1:6" s="85" customFormat="1" ht="14.65" customHeight="1" x14ac:dyDescent="0.2">
      <c r="B15" s="323"/>
      <c r="C15" s="320"/>
      <c r="E15" s="323"/>
      <c r="F15" s="320"/>
    </row>
    <row r="16" spans="1:6" s="85" customFormat="1" ht="14.65" customHeight="1" x14ac:dyDescent="0.2">
      <c r="B16" s="323"/>
      <c r="C16" s="320"/>
      <c r="E16" s="323"/>
      <c r="F16" s="320"/>
    </row>
    <row r="17" spans="2:6" s="85" customFormat="1" ht="14.65" customHeight="1" x14ac:dyDescent="0.2">
      <c r="B17" s="323"/>
      <c r="C17" s="320"/>
      <c r="E17" s="323"/>
      <c r="F17" s="320"/>
    </row>
    <row r="18" spans="2:6" s="85" customFormat="1" ht="14.65" customHeight="1" x14ac:dyDescent="0.2">
      <c r="B18" s="323"/>
      <c r="C18" s="320"/>
      <c r="E18" s="323"/>
      <c r="F18" s="320"/>
    </row>
    <row r="19" spans="2:6" s="85" customFormat="1" ht="14.65" customHeight="1" x14ac:dyDescent="0.2">
      <c r="B19" s="323"/>
      <c r="C19" s="320"/>
      <c r="E19" s="323"/>
      <c r="F19" s="320"/>
    </row>
    <row r="20" spans="2:6" s="85" customFormat="1" ht="14.65" customHeight="1" x14ac:dyDescent="0.2">
      <c r="B20" s="323"/>
      <c r="C20" s="320"/>
      <c r="E20" s="323"/>
      <c r="F20" s="320"/>
    </row>
    <row r="21" spans="2:6" s="85" customFormat="1" ht="14.65" customHeight="1" x14ac:dyDescent="0.2">
      <c r="B21" s="323"/>
      <c r="C21" s="320"/>
      <c r="E21" s="323"/>
      <c r="F21" s="320"/>
    </row>
    <row r="22" spans="2:6" s="85" customFormat="1" ht="14.65" customHeight="1" x14ac:dyDescent="0.2">
      <c r="B22" s="323"/>
      <c r="C22" s="320"/>
      <c r="E22" s="323"/>
      <c r="F22" s="320"/>
    </row>
    <row r="23" spans="2:6" s="85" customFormat="1" ht="14.65" customHeight="1" x14ac:dyDescent="0.2">
      <c r="B23" s="323"/>
      <c r="C23" s="320"/>
      <c r="E23" s="323"/>
      <c r="F23" s="320"/>
    </row>
    <row r="24" spans="2:6" s="85" customFormat="1" ht="14.65" customHeight="1" x14ac:dyDescent="0.2">
      <c r="B24" s="323"/>
      <c r="C24" s="320"/>
      <c r="E24" s="323"/>
      <c r="F24" s="320"/>
    </row>
    <row r="25" spans="2:6" s="85" customFormat="1" ht="14.65" customHeight="1" x14ac:dyDescent="0.2">
      <c r="B25" s="323"/>
      <c r="C25" s="320"/>
      <c r="E25" s="323"/>
      <c r="F25" s="320"/>
    </row>
    <row r="26" spans="2:6" s="85" customFormat="1" ht="14.65" customHeight="1" x14ac:dyDescent="0.2">
      <c r="B26" s="323"/>
      <c r="C26" s="320"/>
      <c r="E26" s="323"/>
      <c r="F26" s="320"/>
    </row>
    <row r="27" spans="2:6" s="85" customFormat="1" ht="14.65" customHeight="1" x14ac:dyDescent="0.2">
      <c r="B27" s="323"/>
      <c r="C27" s="320"/>
      <c r="E27" s="323"/>
      <c r="F27" s="320"/>
    </row>
    <row r="28" spans="2:6" s="85" customFormat="1" ht="14.65" customHeight="1" x14ac:dyDescent="0.2">
      <c r="B28" s="323"/>
      <c r="C28" s="320"/>
      <c r="E28" s="323"/>
      <c r="F28" s="320"/>
    </row>
    <row r="29" spans="2:6" s="85" customFormat="1" ht="14.65" customHeight="1" x14ac:dyDescent="0.2">
      <c r="B29" s="323"/>
      <c r="C29" s="320"/>
      <c r="E29" s="323"/>
      <c r="F29" s="320"/>
    </row>
    <row r="30" spans="2:6" s="85" customFormat="1" ht="14.65" customHeight="1" x14ac:dyDescent="0.2">
      <c r="B30" s="323"/>
      <c r="C30" s="320"/>
      <c r="E30" s="323"/>
      <c r="F30" s="320"/>
    </row>
    <row r="31" spans="2:6" s="85" customFormat="1" ht="14.65" customHeight="1" x14ac:dyDescent="0.2">
      <c r="B31" s="323"/>
      <c r="C31" s="320"/>
      <c r="E31" s="323"/>
      <c r="F31" s="320"/>
    </row>
    <row r="32" spans="2:6" s="85" customFormat="1" ht="14.65" customHeight="1" x14ac:dyDescent="0.2">
      <c r="B32" s="323"/>
      <c r="C32" s="320"/>
      <c r="E32" s="323"/>
      <c r="F32" s="320"/>
    </row>
    <row r="33" spans="2:6" s="85" customFormat="1" ht="14.65" customHeight="1" x14ac:dyDescent="0.2">
      <c r="B33" s="323"/>
      <c r="C33" s="320"/>
      <c r="E33" s="323"/>
      <c r="F33" s="320"/>
    </row>
    <row r="34" spans="2:6" s="85" customFormat="1" ht="14.65" customHeight="1" x14ac:dyDescent="0.2">
      <c r="B34" s="323"/>
      <c r="C34" s="320"/>
      <c r="E34" s="323"/>
      <c r="F34" s="320"/>
    </row>
    <row r="35" spans="2:6" s="85" customFormat="1" ht="14.65" customHeight="1" x14ac:dyDescent="0.2">
      <c r="B35" s="323"/>
      <c r="C35" s="320"/>
      <c r="E35" s="323"/>
      <c r="F35" s="320"/>
    </row>
    <row r="36" spans="2:6" s="85" customFormat="1" ht="11.25" x14ac:dyDescent="0.2">
      <c r="B36" s="324"/>
      <c r="C36" s="321"/>
      <c r="E36" s="324"/>
      <c r="F36" s="321"/>
    </row>
    <row r="37" spans="2:6" x14ac:dyDescent="0.2">
      <c r="B37"/>
    </row>
    <row r="47" spans="2:6" x14ac:dyDescent="0.2">
      <c r="B47" s="175"/>
    </row>
  </sheetData>
  <mergeCells count="2">
    <mergeCell ref="B9:F9"/>
    <mergeCell ref="A1:F1"/>
  </mergeCells>
  <phoneticPr fontId="2" type="noConversion"/>
  <printOptions headings="1"/>
  <pageMargins left="0.5" right="0" top="0.72" bottom="0.21" header="0.22" footer="0.17"/>
  <pageSetup firstPageNumber="5" orientation="landscape" r:id="rId1"/>
  <headerFooter alignWithMargins="0">
    <oddHeader>&amp;L&amp;8Page &amp;P&amp;R&amp;8Page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E47"/>
  <sheetViews>
    <sheetView showGridLines="0" workbookViewId="0">
      <selection activeCell="K8" sqref="K8"/>
    </sheetView>
  </sheetViews>
  <sheetFormatPr defaultColWidth="9.140625" defaultRowHeight="12.75" x14ac:dyDescent="0.2"/>
  <cols>
    <col min="1" max="1" width="1.42578125" style="78" customWidth="1"/>
    <col min="2" max="2" width="30.7109375" style="78" customWidth="1"/>
    <col min="3" max="3" width="24.85546875" style="78" customWidth="1"/>
    <col min="4" max="4" width="30.7109375" style="78" customWidth="1"/>
    <col min="5" max="5" width="24.7109375" style="78" customWidth="1"/>
    <col min="6" max="6" width="4.7109375" style="78" customWidth="1"/>
    <col min="7" max="16384" width="9.140625" style="78"/>
  </cols>
  <sheetData>
    <row r="1" spans="1:5" x14ac:dyDescent="0.2">
      <c r="A1" s="382" t="s">
        <v>165</v>
      </c>
      <c r="B1" s="382"/>
      <c r="C1" s="382"/>
      <c r="D1" s="382"/>
      <c r="E1" s="382"/>
    </row>
    <row r="3" spans="1:5" s="82" customFormat="1" x14ac:dyDescent="0.2">
      <c r="B3" s="137" t="s">
        <v>101</v>
      </c>
    </row>
    <row r="4" spans="1:5" s="82" customFormat="1" x14ac:dyDescent="0.2">
      <c r="B4" s="137" t="s">
        <v>102</v>
      </c>
    </row>
    <row r="5" spans="1:5" s="82" customFormat="1" x14ac:dyDescent="0.2">
      <c r="B5" s="137"/>
    </row>
    <row r="6" spans="1:5" x14ac:dyDescent="0.2">
      <c r="B6" s="135" t="str">
        <f>'ASA1'!C9</f>
        <v>Valley Ed. For Employ Sys.</v>
      </c>
    </row>
    <row r="7" spans="1:5" x14ac:dyDescent="0.2">
      <c r="B7" s="83" t="str">
        <f>'ASA1'!C10</f>
        <v>31-000-0000-46</v>
      </c>
    </row>
    <row r="8" spans="1:5" x14ac:dyDescent="0.2">
      <c r="B8" s="83"/>
    </row>
    <row r="9" spans="1:5" x14ac:dyDescent="0.2">
      <c r="B9" s="403" t="s">
        <v>97</v>
      </c>
      <c r="C9" s="404"/>
      <c r="D9" s="404"/>
      <c r="E9" s="404"/>
    </row>
    <row r="10" spans="1:5" x14ac:dyDescent="0.2">
      <c r="B10" s="81"/>
      <c r="C10" s="79"/>
    </row>
    <row r="11" spans="1:5" x14ac:dyDescent="0.2">
      <c r="B11" s="282" t="s">
        <v>91</v>
      </c>
      <c r="C11" s="283" t="s">
        <v>87</v>
      </c>
      <c r="D11" s="282" t="s">
        <v>91</v>
      </c>
      <c r="E11" s="283" t="s">
        <v>87</v>
      </c>
    </row>
    <row r="12" spans="1:5" s="85" customFormat="1" ht="14.65" customHeight="1" x14ac:dyDescent="0.2">
      <c r="B12" s="323" t="s">
        <v>237</v>
      </c>
      <c r="C12" s="320">
        <v>514.05999999999995</v>
      </c>
      <c r="D12" s="323"/>
      <c r="E12" s="320"/>
    </row>
    <row r="13" spans="1:5" s="85" customFormat="1" ht="14.65" customHeight="1" x14ac:dyDescent="0.2">
      <c r="B13" s="323" t="s">
        <v>236</v>
      </c>
      <c r="C13" s="320">
        <v>600</v>
      </c>
      <c r="D13" s="323"/>
      <c r="E13" s="320"/>
    </row>
    <row r="14" spans="1:5" s="85" customFormat="1" ht="14.65" customHeight="1" x14ac:dyDescent="0.2">
      <c r="B14" s="323" t="s">
        <v>231</v>
      </c>
      <c r="C14" s="320">
        <v>656.25</v>
      </c>
      <c r="D14" s="323"/>
      <c r="E14" s="320"/>
    </row>
    <row r="15" spans="1:5" s="85" customFormat="1" ht="14.65" customHeight="1" x14ac:dyDescent="0.2">
      <c r="B15" s="323" t="s">
        <v>232</v>
      </c>
      <c r="C15" s="320">
        <v>800</v>
      </c>
      <c r="D15" s="323"/>
      <c r="E15" s="320"/>
    </row>
    <row r="16" spans="1:5" s="85" customFormat="1" ht="14.65" customHeight="1" x14ac:dyDescent="0.2">
      <c r="B16" s="323" t="s">
        <v>233</v>
      </c>
      <c r="C16" s="320">
        <v>975</v>
      </c>
      <c r="D16" s="323"/>
      <c r="E16" s="320"/>
    </row>
    <row r="17" spans="2:5" s="85" customFormat="1" ht="14.65" customHeight="1" x14ac:dyDescent="0.2">
      <c r="B17" s="323"/>
      <c r="C17" s="320"/>
      <c r="D17" s="323"/>
      <c r="E17" s="320"/>
    </row>
    <row r="18" spans="2:5" s="85" customFormat="1" ht="14.65" customHeight="1" x14ac:dyDescent="0.2">
      <c r="B18" s="323"/>
      <c r="C18" s="320"/>
      <c r="D18" s="323"/>
      <c r="E18" s="320"/>
    </row>
    <row r="19" spans="2:5" s="85" customFormat="1" ht="14.65" customHeight="1" x14ac:dyDescent="0.2">
      <c r="B19" s="323"/>
      <c r="C19" s="320"/>
      <c r="D19" s="323"/>
      <c r="E19" s="320"/>
    </row>
    <row r="20" spans="2:5" s="85" customFormat="1" ht="14.65" customHeight="1" x14ac:dyDescent="0.2">
      <c r="B20" s="323"/>
      <c r="C20" s="320"/>
      <c r="D20" s="323"/>
      <c r="E20" s="320"/>
    </row>
    <row r="21" spans="2:5" s="85" customFormat="1" ht="14.65" customHeight="1" x14ac:dyDescent="0.2">
      <c r="B21" s="323"/>
      <c r="C21" s="320"/>
      <c r="D21" s="323"/>
      <c r="E21" s="320"/>
    </row>
    <row r="22" spans="2:5" s="85" customFormat="1" ht="14.65" customHeight="1" x14ac:dyDescent="0.2">
      <c r="B22" s="323"/>
      <c r="C22" s="320"/>
      <c r="D22" s="323"/>
      <c r="E22" s="320"/>
    </row>
    <row r="23" spans="2:5" s="85" customFormat="1" ht="14.65" customHeight="1" x14ac:dyDescent="0.2">
      <c r="B23" s="323"/>
      <c r="C23" s="320"/>
      <c r="D23" s="323"/>
      <c r="E23" s="320"/>
    </row>
    <row r="24" spans="2:5" s="85" customFormat="1" ht="14.65" customHeight="1" x14ac:dyDescent="0.2">
      <c r="B24" s="323"/>
      <c r="C24" s="320"/>
      <c r="D24" s="323"/>
      <c r="E24" s="320"/>
    </row>
    <row r="25" spans="2:5" s="85" customFormat="1" ht="14.65" customHeight="1" x14ac:dyDescent="0.2">
      <c r="B25" s="323"/>
      <c r="C25" s="320"/>
      <c r="D25" s="323"/>
      <c r="E25" s="320"/>
    </row>
    <row r="26" spans="2:5" s="85" customFormat="1" ht="14.65" customHeight="1" x14ac:dyDescent="0.2">
      <c r="B26" s="323"/>
      <c r="C26" s="320"/>
      <c r="D26" s="323"/>
      <c r="E26" s="320"/>
    </row>
    <row r="27" spans="2:5" s="85" customFormat="1" ht="14.65" customHeight="1" x14ac:dyDescent="0.2">
      <c r="B27" s="323"/>
      <c r="C27" s="320"/>
      <c r="D27" s="323"/>
      <c r="E27" s="320"/>
    </row>
    <row r="28" spans="2:5" s="85" customFormat="1" ht="14.65" customHeight="1" x14ac:dyDescent="0.2">
      <c r="B28" s="323"/>
      <c r="C28" s="320"/>
      <c r="D28" s="323"/>
      <c r="E28" s="320"/>
    </row>
    <row r="29" spans="2:5" s="85" customFormat="1" ht="14.65" customHeight="1" x14ac:dyDescent="0.2">
      <c r="B29" s="323"/>
      <c r="C29" s="320"/>
      <c r="D29" s="323"/>
      <c r="E29" s="320"/>
    </row>
    <row r="30" spans="2:5" s="85" customFormat="1" ht="14.65" customHeight="1" x14ac:dyDescent="0.2">
      <c r="B30" s="323"/>
      <c r="C30" s="320"/>
      <c r="D30" s="323"/>
      <c r="E30" s="320"/>
    </row>
    <row r="31" spans="2:5" s="85" customFormat="1" ht="14.65" customHeight="1" x14ac:dyDescent="0.2">
      <c r="B31" s="323"/>
      <c r="C31" s="320"/>
      <c r="D31" s="323"/>
      <c r="E31" s="320"/>
    </row>
    <row r="32" spans="2:5" s="85" customFormat="1" ht="14.65" customHeight="1" x14ac:dyDescent="0.2">
      <c r="B32" s="323"/>
      <c r="C32" s="320"/>
      <c r="D32" s="323"/>
      <c r="E32" s="320"/>
    </row>
    <row r="33" spans="2:5" s="85" customFormat="1" ht="14.65" customHeight="1" x14ac:dyDescent="0.2">
      <c r="B33" s="323"/>
      <c r="C33" s="320"/>
      <c r="D33" s="323"/>
      <c r="E33" s="320"/>
    </row>
    <row r="34" spans="2:5" s="85" customFormat="1" ht="14.65" customHeight="1" x14ac:dyDescent="0.2">
      <c r="B34" s="323"/>
      <c r="C34" s="320"/>
      <c r="D34" s="323"/>
      <c r="E34" s="320"/>
    </row>
    <row r="35" spans="2:5" s="85" customFormat="1" ht="14.65" customHeight="1" x14ac:dyDescent="0.2">
      <c r="B35" s="323"/>
      <c r="C35" s="320"/>
      <c r="D35" s="323"/>
      <c r="E35" s="320"/>
    </row>
    <row r="36" spans="2:5" s="85" customFormat="1" ht="11.25" x14ac:dyDescent="0.2">
      <c r="B36" s="324"/>
      <c r="C36" s="321"/>
      <c r="D36" s="324"/>
      <c r="E36" s="321"/>
    </row>
    <row r="37" spans="2:5" x14ac:dyDescent="0.2">
      <c r="B37"/>
    </row>
    <row r="47" spans="2:5" x14ac:dyDescent="0.2">
      <c r="B47" s="175"/>
    </row>
  </sheetData>
  <sheetProtection insertRows="0" selectLockedCells="1"/>
  <mergeCells count="2">
    <mergeCell ref="B9:E9"/>
    <mergeCell ref="A1:E1"/>
  </mergeCells>
  <phoneticPr fontId="2" type="noConversion"/>
  <printOptions headings="1" gridLinesSet="0"/>
  <pageMargins left="0.25" right="0" top="0.72" bottom="0.21" header="0.22" footer="0.17"/>
  <pageSetup firstPageNumber="5" orientation="landscape" r:id="rId1"/>
  <headerFooter alignWithMargins="0">
    <oddHeader>&amp;L&amp;8Page &amp;P&amp;R&amp;8Page &amp;P</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fitToPage="1"/>
  </sheetPr>
  <dimension ref="A1:D26"/>
  <sheetViews>
    <sheetView showGridLines="0" topLeftCell="A7" zoomScaleNormal="100" workbookViewId="0">
      <selection activeCell="G9" sqref="G9"/>
    </sheetView>
  </sheetViews>
  <sheetFormatPr defaultColWidth="9.140625" defaultRowHeight="12.75" x14ac:dyDescent="0.2"/>
  <cols>
    <col min="1" max="1" width="84.5703125" style="221" customWidth="1"/>
    <col min="2" max="2" width="31.7109375" style="220" customWidth="1"/>
    <col min="3" max="3" width="4.140625" style="220" customWidth="1"/>
    <col min="4" max="4" width="7.7109375" style="220" customWidth="1"/>
    <col min="5" max="16384" width="9.140625" style="220"/>
  </cols>
  <sheetData>
    <row r="1" spans="1:4" ht="15" x14ac:dyDescent="0.2">
      <c r="A1" s="405" t="s">
        <v>199</v>
      </c>
      <c r="B1" s="406"/>
      <c r="C1" s="219"/>
      <c r="D1" s="219"/>
    </row>
    <row r="2" spans="1:4" ht="4.5" customHeight="1" x14ac:dyDescent="0.2"/>
    <row r="3" spans="1:4" ht="7.5" customHeight="1" x14ac:dyDescent="0.2"/>
    <row r="4" spans="1:4" ht="39" customHeight="1" x14ac:dyDescent="0.2">
      <c r="A4" s="409" t="s">
        <v>167</v>
      </c>
      <c r="B4" s="408"/>
      <c r="C4" s="221"/>
      <c r="D4" s="221"/>
    </row>
    <row r="5" spans="1:4" ht="9.75" customHeight="1" x14ac:dyDescent="0.2">
      <c r="A5" s="410"/>
      <c r="B5" s="411"/>
      <c r="C5" s="340"/>
    </row>
    <row r="6" spans="1:4" ht="25.5" x14ac:dyDescent="0.2">
      <c r="A6" s="336" t="s">
        <v>188</v>
      </c>
      <c r="B6" s="231"/>
      <c r="C6" s="340"/>
    </row>
    <row r="7" spans="1:4" ht="102.75" customHeight="1" x14ac:dyDescent="0.2">
      <c r="A7" s="234"/>
      <c r="B7" s="235"/>
    </row>
    <row r="8" spans="1:4" ht="18" thickBot="1" x14ac:dyDescent="0.25">
      <c r="A8" s="414" t="s">
        <v>214</v>
      </c>
      <c r="B8" s="414"/>
    </row>
    <row r="9" spans="1:4" ht="43.5" customHeight="1" thickBot="1" x14ac:dyDescent="0.35">
      <c r="A9" s="412" t="s">
        <v>213</v>
      </c>
      <c r="B9" s="413"/>
      <c r="C9" s="342" t="s">
        <v>235</v>
      </c>
    </row>
    <row r="10" spans="1:4" ht="54" customHeight="1" x14ac:dyDescent="0.2">
      <c r="A10" s="407" t="s">
        <v>200</v>
      </c>
      <c r="B10" s="408"/>
      <c r="C10" s="221"/>
      <c r="D10" s="221"/>
    </row>
    <row r="11" spans="1:4" ht="6" customHeight="1" x14ac:dyDescent="0.2">
      <c r="A11" s="230"/>
      <c r="B11" s="231"/>
    </row>
    <row r="12" spans="1:4" ht="30.75" customHeight="1" x14ac:dyDescent="0.2">
      <c r="A12" s="407" t="s">
        <v>125</v>
      </c>
      <c r="B12" s="408"/>
    </row>
    <row r="13" spans="1:4" ht="4.5" customHeight="1" x14ac:dyDescent="0.2">
      <c r="A13" s="230"/>
      <c r="B13" s="231"/>
    </row>
    <row r="14" spans="1:4" ht="62.25" customHeight="1" x14ac:dyDescent="0.2">
      <c r="A14" s="407" t="s">
        <v>201</v>
      </c>
      <c r="B14" s="408"/>
    </row>
    <row r="15" spans="1:4" ht="3" customHeight="1" x14ac:dyDescent="0.2">
      <c r="A15" s="230"/>
      <c r="B15" s="231"/>
    </row>
    <row r="16" spans="1:4" ht="29.25" customHeight="1" x14ac:dyDescent="0.2">
      <c r="A16" s="407" t="s">
        <v>126</v>
      </c>
      <c r="B16" s="408"/>
    </row>
    <row r="17" spans="1:2" ht="6.75" customHeight="1" x14ac:dyDescent="0.2"/>
    <row r="18" spans="1:2" ht="13.5" customHeight="1" x14ac:dyDescent="0.2">
      <c r="A18" s="232" t="s">
        <v>121</v>
      </c>
      <c r="B18" s="228"/>
    </row>
    <row r="19" spans="1:2" ht="14.25" customHeight="1" x14ac:dyDescent="0.2">
      <c r="A19" s="227"/>
      <c r="B19" s="224" t="s">
        <v>184</v>
      </c>
    </row>
    <row r="20" spans="1:2" ht="13.5" customHeight="1" x14ac:dyDescent="0.2">
      <c r="A20" s="232" t="s">
        <v>122</v>
      </c>
      <c r="B20" s="229"/>
    </row>
    <row r="21" spans="1:2" ht="13.5" customHeight="1" x14ac:dyDescent="0.2">
      <c r="A21" s="227"/>
      <c r="B21" s="225" t="s">
        <v>185</v>
      </c>
    </row>
    <row r="22" spans="1:2" ht="25.5" x14ac:dyDescent="0.2">
      <c r="A22" s="233" t="s">
        <v>124</v>
      </c>
      <c r="B22" s="228"/>
    </row>
    <row r="23" spans="1:2" ht="12.75" customHeight="1" x14ac:dyDescent="0.2">
      <c r="A23" s="341" t="s">
        <v>212</v>
      </c>
      <c r="B23" s="226" t="s">
        <v>184</v>
      </c>
    </row>
    <row r="24" spans="1:2" ht="40.5" customHeight="1" x14ac:dyDescent="0.2">
      <c r="A24" s="232" t="s">
        <v>123</v>
      </c>
      <c r="B24" s="229"/>
    </row>
    <row r="25" spans="1:2" ht="14.25" customHeight="1" x14ac:dyDescent="0.2">
      <c r="A25" s="341" t="s">
        <v>212</v>
      </c>
      <c r="B25" s="223" t="s">
        <v>185</v>
      </c>
    </row>
    <row r="26" spans="1:2" x14ac:dyDescent="0.2">
      <c r="B26" s="222"/>
    </row>
  </sheetData>
  <mergeCells count="9">
    <mergeCell ref="A1:B1"/>
    <mergeCell ref="A12:B12"/>
    <mergeCell ref="A14:B14"/>
    <mergeCell ref="A16:B16"/>
    <mergeCell ref="A4:B4"/>
    <mergeCell ref="A10:B10"/>
    <mergeCell ref="A5:B5"/>
    <mergeCell ref="A9:B9"/>
    <mergeCell ref="A8:B8"/>
  </mergeCells>
  <phoneticPr fontId="2" type="noConversion"/>
  <printOptions headings="1"/>
  <pageMargins left="0.75" right="0" top="0.72" bottom="0.21" header="0.22" footer="0.17"/>
  <pageSetup scale="96" firstPageNumber="5" orientation="landscape" r:id="rId1"/>
  <headerFooter alignWithMargins="0">
    <oddHeader>&amp;L&amp;8Page &amp;P&amp;R&amp;8Page &amp;P</oddHeader>
  </headerFooter>
  <drawing r:id="rId2"/>
  <legacyDrawing r:id="rId3"/>
  <oleObjects>
    <mc:AlternateContent xmlns:mc="http://schemas.openxmlformats.org/markup-compatibility/2006">
      <mc:Choice Requires="x14">
        <oleObject progId="Acrobat Document" dvAspect="DVASPECT_ICON" shapeId="16393" r:id="rId4">
          <objectPr defaultSize="0" autoPict="0" r:id="rId5">
            <anchor moveWithCells="1">
              <from>
                <xdr:col>0</xdr:col>
                <xdr:colOff>2124075</xdr:colOff>
                <xdr:row>6</xdr:row>
                <xdr:rowOff>114300</xdr:rowOff>
              </from>
              <to>
                <xdr:col>0</xdr:col>
                <xdr:colOff>3371850</xdr:colOff>
                <xdr:row>6</xdr:row>
                <xdr:rowOff>1047750</xdr:rowOff>
              </to>
            </anchor>
          </objectPr>
        </oleObject>
      </mc:Choice>
      <mc:Fallback>
        <oleObject progId="Acrobat Document" dvAspect="DVASPECT_ICON" shapeId="16393"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DisplayPage xmlns="d21dc803-237d-4c68-8692-8d731fd29118" xsi:nil="true"/>
    <Subheading xmlns="d21dc803-237d-4c68-8692-8d731fd29118" xsi:nil="true"/>
    <TaxCatchAll xmlns="6ce3111e-7420-4802-b50a-75d4e9a0b980"/>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6B1D56-EA82-469A-9BB2-87F49CC1999A}">
  <ds:schemaRefs>
    <ds:schemaRef ds:uri="http://purl.org/dc/dcmitype/"/>
    <ds:schemaRef ds:uri="http://purl.org/dc/elements/1.1/"/>
    <ds:schemaRef ds:uri="http://schemas.microsoft.com/office/2006/metadata/properties"/>
    <ds:schemaRef ds:uri="http://schemas.microsoft.com/office/2006/documentManagement/types"/>
    <ds:schemaRef ds:uri="6ce3111e-7420-4802-b50a-75d4e9a0b980"/>
    <ds:schemaRef ds:uri="http://schemas.microsoft.com/sharepoint/v3"/>
    <ds:schemaRef ds:uri="4d435f69-8686-490b-bd6d-b153bf22ab50"/>
    <ds:schemaRef ds:uri="http://purl.org/dc/terms/"/>
    <ds:schemaRef ds:uri="http://schemas.microsoft.com/office/infopath/2007/PartnerControls"/>
    <ds:schemaRef ds:uri="http://schemas.openxmlformats.org/package/2006/metadata/core-properties"/>
    <ds:schemaRef ds:uri="d21dc803-237d-4c68-8692-8d731fd29118"/>
    <ds:schemaRef ds:uri="http://www.w3.org/XML/1998/namespace"/>
  </ds:schemaRefs>
</ds:datastoreItem>
</file>

<file path=customXml/itemProps2.xml><?xml version="1.0" encoding="utf-8"?>
<ds:datastoreItem xmlns:ds="http://schemas.openxmlformats.org/officeDocument/2006/customXml" ds:itemID="{6E5C3C5D-577F-4EC7-98D9-7B62CCCEF9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E4C547-7711-4340-9C3C-011563C596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ASA1</vt:lpstr>
      <vt:lpstr>ASA2</vt:lpstr>
      <vt:lpstr>ASA3</vt:lpstr>
      <vt:lpstr>PublishedSum 4</vt:lpstr>
      <vt:lpstr>Salary Sched 5</vt:lpstr>
      <vt:lpstr>Paym 6 (over $2,500)</vt:lpstr>
      <vt:lpstr>Paym 7 ($1000 to $2500)</vt:lpstr>
      <vt:lpstr>Paym 8 ($500 to $999)</vt:lpstr>
      <vt:lpstr>9 Contracts Exceeding 25,000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ASA21Form (v2).xlsx</dc:title>
  <dc:creator>KOLAZ CHRISTINE</dc:creator>
  <cp:keywords/>
  <cp:lastModifiedBy>Cassie N. Blickem</cp:lastModifiedBy>
  <cp:lastPrinted>2021-03-31T14:04:25Z</cp:lastPrinted>
  <dcterms:created xsi:type="dcterms:W3CDTF">2001-07-03T18:32:58Z</dcterms:created>
  <dcterms:modified xsi:type="dcterms:W3CDTF">2022-01-03T14:16:07Z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