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FY20_Perkins_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K27" i="1" l="1"/>
  <c r="K2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F30" i="1"/>
  <c r="G30" i="1"/>
  <c r="H30" i="1"/>
  <c r="I30" i="1"/>
  <c r="J30" i="1"/>
  <c r="K30" i="1" l="1"/>
  <c r="C34" i="1"/>
  <c r="C33" i="1"/>
  <c r="C35" i="1" s="1"/>
</calcChain>
</file>

<file path=xl/sharedStrings.xml><?xml version="1.0" encoding="utf-8"?>
<sst xmlns="http://schemas.openxmlformats.org/spreadsheetml/2006/main" count="44" uniqueCount="43">
  <si>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</si>
  <si>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</si>
  <si>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</si>
  <si>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</si>
  <si>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</si>
  <si>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</si>
  <si>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</si>
  <si>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</si>
  <si>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</si>
  <si>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</si>
  <si>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</si>
  <si>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</si>
  <si>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</si>
  <si>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</si>
  <si>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</si>
  <si>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</si>
  <si>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</si>
  <si>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</si>
  <si>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</si>
  <si>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</si>
  <si>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</si>
  <si>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</si>
  <si>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</si>
  <si>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</si>
  <si>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</si>
  <si>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</si>
  <si>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Aurora West USD 129</t>
  </si>
  <si>
    <t>1000-300</t>
  </si>
  <si>
    <t>1000-400</t>
  </si>
  <si>
    <t>1000-500</t>
  </si>
  <si>
    <t>2210-100</t>
  </si>
  <si>
    <t>2210-300</t>
  </si>
  <si>
    <t>2230-300</t>
  </si>
  <si>
    <t>Online subscription renewals for CTE-approved course licenses VEI 2,000, PLTW $3,000 and CTE career information subscriptions</t>
  </si>
  <si>
    <t>Large equipment purchases for approved CTE courses: 3 Dremel laser cutter/engraver systems (8000 ea): 24,000; 3 Dremel 3D printers/w accessories (2000.00 ea) : 6,000; 6 Industrial grade kitchen mixers for H.S. Foods program (763.99 each) --4583.00; 3 Realcare Realityworks Babies for Child Dev. (800 each) --2400.00</t>
  </si>
  <si>
    <t>Sub salaries (est. at $100 per day per sub) for CTE and special populations to conferences, participation in Mock Interviews and attendance at approved CTE field trips ($2,500). Sub salaries for curriculum development $1,500</t>
  </si>
  <si>
    <t>Travel for CTE Ts, CTE special populations to confs: To cover reg, mileage, hourly rate, and lodging for the following instate conf. 1 coordinator to attend IBEA conference in Springfield, Nov 6-8 (mileadge, lodging, food, and registration) 650.00; As a result of conf. attnd. TE's will be able to provide students with up-to-date career info and assist students in developing career plans and programs of study. Out of state trav benefits the district by sharing national best practices.</t>
  </si>
  <si>
    <t>Industry credentails (Assessement and Testing) CNA Credential Test for Certified Nursing Assistant Credential 75 @ 75.00 per student $5625. OSHA 10 Safety Card 68 &amp; 25.00 per student $1700.00</t>
  </si>
  <si>
    <t>Amendment 2</t>
  </si>
  <si>
    <t>1000-100</t>
  </si>
  <si>
    <t>Payment of CNA Clinical Supervision (194.00 hr x 32/hr = 6250.00)</t>
  </si>
  <si>
    <t>Repair and maintenance costs for CTE-approved equipment in Woodshop and PLTW lab: table saws, ShopBot, lathe, drill press, jig saw, etc. -- $2000; Culinary Arts Program Servicing: deep clean of equipment, refrigerators, ovens, vent hoods, grills, blenders, dishwasher, fryer, etc -- $4000; Fashion sewing machines ($30 * 100 Machines) -- $1200; CNA Contracted Services for Clinical hours -- $12500. Amendment 2: Reduce Services for clinical hours by 6250 and move to 1000-100. Move 2000.00 to 1000-400 for M.S. Textiles Supplies and Materials</t>
  </si>
  <si>
    <t>Student supplies and program improvement for approved CTE courses: Fashion fabric, patterns, sewing notions ($1500); Foods small appliances and utensils, lab aprons, food for student labs ($4000); Foods program ingredients and materials ($15,000); Blackhawk cafe small appliances($2500); Health Occupations medical supplies to equip CNA classroom, small model ($1500); Woods small hand tools, wood for projects ($13,000); Child Development supplies for classroom and lab experience ($2000); CNA Supplies and materials (2000.00); PLTW IED/POE/EDD/CEA taught by CTE-certified teachers, project supplies ($2000); Blackhawk Tech Support small tools, technology supplies (500.00); VEI presentation materials, technology, and creative supplies ($757.00). Amendment 2: Reduce amounts allotted for VEI, BTS, PLTW, and Child Development in addition to 2000 from 1000-300 for Sewing Machine Purchases (24 &amp; 250.00 /machine ($6000).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</si>
</sst>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0" zoomScale="72" zoomScaleNormal="72" workbookViewId="0">
      <selection activeCell="K12" sqref="K12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44" t="s">
        <v>23</v>
      </c>
      <c r="E1" s="44"/>
      <c r="F1" s="44"/>
      <c r="G1" s="44"/>
      <c r="H1" s="44"/>
      <c r="I1" s="44"/>
      <c r="J1" s="44"/>
      <c r="K1" s="44"/>
    </row>
    <row r="2" spans="1:13" ht="18" x14ac:dyDescent="0.35">
      <c r="A2" s="20" t="s">
        <v>0</v>
      </c>
      <c r="B2" s="10"/>
      <c r="C2" s="21" t="s">
        <v>26</v>
      </c>
      <c r="D2" s="44" t="s">
        <v>24</v>
      </c>
      <c r="E2" s="44"/>
      <c r="F2" s="44"/>
      <c r="G2" s="44"/>
      <c r="H2" s="44"/>
      <c r="I2" s="44"/>
      <c r="J2" s="44"/>
      <c r="K2" s="44"/>
    </row>
    <row r="3" spans="1:13" ht="18" x14ac:dyDescent="0.35">
      <c r="A3" s="20" t="s">
        <v>1</v>
      </c>
      <c r="B3" s="10"/>
      <c r="C3" s="25">
        <v>122166</v>
      </c>
      <c r="D3" s="44" t="s">
        <v>25</v>
      </c>
      <c r="E3" s="44"/>
      <c r="F3" s="44"/>
      <c r="G3" s="44"/>
      <c r="H3" s="44"/>
      <c r="I3" s="44"/>
      <c r="J3" s="44"/>
      <c r="K3" s="44"/>
    </row>
    <row r="4" spans="1:13" ht="18" x14ac:dyDescent="0.35">
      <c r="A4" s="20" t="s">
        <v>2</v>
      </c>
      <c r="B4" s="10"/>
      <c r="C4" s="21" t="s">
        <v>38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43805</v>
      </c>
      <c r="D5" s="23"/>
    </row>
    <row r="7" spans="1:13" ht="30.6" customHeight="1" x14ac:dyDescent="0.3">
      <c r="A7" s="40" t="s">
        <v>5</v>
      </c>
      <c r="B7" s="40" t="s">
        <v>4</v>
      </c>
      <c r="C7" s="40" t="s">
        <v>7</v>
      </c>
      <c r="D7" s="42" t="s">
        <v>8</v>
      </c>
      <c r="E7" s="11" t="s">
        <v>13</v>
      </c>
      <c r="F7" s="24">
        <v>43760</v>
      </c>
      <c r="G7" s="24">
        <v>43815</v>
      </c>
      <c r="H7" s="24"/>
      <c r="I7" s="24"/>
      <c r="J7" s="24"/>
      <c r="K7" s="42" t="s">
        <v>20</v>
      </c>
    </row>
    <row r="8" spans="1:13" ht="33.6" customHeight="1" x14ac:dyDescent="0.3">
      <c r="A8" s="41"/>
      <c r="B8" s="41"/>
      <c r="C8" s="41"/>
      <c r="D8" s="43"/>
      <c r="E8" s="11" t="s">
        <v>17</v>
      </c>
      <c r="F8" s="24">
        <v>43774</v>
      </c>
      <c r="G8" s="24">
        <v>43819</v>
      </c>
      <c r="H8" s="24"/>
      <c r="I8" s="24"/>
      <c r="J8" s="24"/>
      <c r="K8" s="43"/>
    </row>
    <row r="9" spans="1:13" x14ac:dyDescent="0.3">
      <c r="A9" s="4"/>
      <c r="B9" s="35" t="s">
        <v>39</v>
      </c>
      <c r="C9" s="8" t="s">
        <v>40</v>
      </c>
      <c r="D9" s="36">
        <v>6250</v>
      </c>
      <c r="E9" s="45"/>
      <c r="F9" s="6"/>
      <c r="G9" s="6"/>
      <c r="H9" s="6"/>
      <c r="I9" s="6"/>
      <c r="J9" s="6"/>
      <c r="K9" s="6"/>
    </row>
    <row r="10" spans="1:13" ht="86.4" x14ac:dyDescent="0.3">
      <c r="A10" s="4">
        <v>1</v>
      </c>
      <c r="B10" s="35" t="s">
        <v>27</v>
      </c>
      <c r="C10" s="8" t="s">
        <v>41</v>
      </c>
      <c r="D10" s="36">
        <v>11450</v>
      </c>
      <c r="E10" s="46"/>
      <c r="F10" s="6">
        <v>2915.4</v>
      </c>
      <c r="G10" s="6"/>
      <c r="H10" s="6"/>
      <c r="I10" s="6"/>
      <c r="J10" s="6"/>
      <c r="K10" s="6">
        <f>D10-SUM(F10:J10)</f>
        <v>8534.6</v>
      </c>
    </row>
    <row r="11" spans="1:13" ht="28.8" x14ac:dyDescent="0.3">
      <c r="A11" s="4">
        <v>2</v>
      </c>
      <c r="B11" s="35" t="s">
        <v>27</v>
      </c>
      <c r="C11" s="8" t="s">
        <v>33</v>
      </c>
      <c r="D11" s="36">
        <v>5000</v>
      </c>
      <c r="E11" s="46"/>
      <c r="F11" s="6">
        <v>5000</v>
      </c>
      <c r="G11" s="6"/>
      <c r="H11" s="6"/>
      <c r="I11" s="6"/>
      <c r="J11" s="6"/>
      <c r="K11" s="6">
        <f t="shared" ref="K11:K29" si="0">D11-SUM(F11:J11)</f>
        <v>0</v>
      </c>
      <c r="M11" s="30"/>
    </row>
    <row r="12" spans="1:13" ht="158.4" x14ac:dyDescent="0.3">
      <c r="A12" s="4">
        <v>3</v>
      </c>
      <c r="B12" s="35" t="s">
        <v>28</v>
      </c>
      <c r="C12" s="8" t="s">
        <v>42</v>
      </c>
      <c r="D12" s="36">
        <v>50757</v>
      </c>
      <c r="E12" s="46"/>
      <c r="F12" s="6">
        <v>11315.4</v>
      </c>
      <c r="G12" s="6">
        <v>23056.47</v>
      </c>
      <c r="H12" s="6"/>
      <c r="I12" s="6"/>
      <c r="J12" s="6"/>
      <c r="K12" s="6">
        <f t="shared" si="0"/>
        <v>16385.129999999997</v>
      </c>
    </row>
    <row r="13" spans="1:13" ht="57.6" x14ac:dyDescent="0.3">
      <c r="A13" s="4">
        <v>4</v>
      </c>
      <c r="B13" s="35" t="s">
        <v>29</v>
      </c>
      <c r="C13" s="8" t="s">
        <v>34</v>
      </c>
      <c r="D13" s="36">
        <v>36984</v>
      </c>
      <c r="E13" s="46"/>
      <c r="F13" s="6">
        <v>34593.300000000003</v>
      </c>
      <c r="G13" s="6"/>
      <c r="H13" s="6"/>
      <c r="I13" s="6"/>
      <c r="J13" s="6"/>
      <c r="K13" s="6">
        <f t="shared" si="0"/>
        <v>2390.6999999999971</v>
      </c>
    </row>
    <row r="14" spans="1:13" ht="43.2" x14ac:dyDescent="0.3">
      <c r="A14" s="4">
        <v>5</v>
      </c>
      <c r="B14" s="35" t="s">
        <v>30</v>
      </c>
      <c r="C14" s="8" t="s">
        <v>35</v>
      </c>
      <c r="D14" s="36">
        <v>3800</v>
      </c>
      <c r="E14" s="46"/>
      <c r="F14" s="6">
        <v>620</v>
      </c>
      <c r="G14" s="6"/>
      <c r="H14" s="6"/>
      <c r="I14" s="6"/>
      <c r="J14" s="6"/>
      <c r="K14" s="6">
        <f t="shared" si="0"/>
        <v>3180</v>
      </c>
    </row>
    <row r="15" spans="1:13" ht="72" x14ac:dyDescent="0.3">
      <c r="A15" s="4">
        <v>6</v>
      </c>
      <c r="B15" s="35" t="s">
        <v>31</v>
      </c>
      <c r="C15" s="8" t="s">
        <v>36</v>
      </c>
      <c r="D15" s="36">
        <v>600</v>
      </c>
      <c r="E15" s="46"/>
      <c r="F15" s="6"/>
      <c r="G15" s="6"/>
      <c r="H15" s="6"/>
      <c r="I15" s="6"/>
      <c r="J15" s="6"/>
      <c r="K15" s="6">
        <f t="shared" si="0"/>
        <v>600</v>
      </c>
    </row>
    <row r="16" spans="1:13" ht="28.8" x14ac:dyDescent="0.3">
      <c r="A16" s="4">
        <v>7</v>
      </c>
      <c r="B16" s="35" t="s">
        <v>32</v>
      </c>
      <c r="C16" s="8" t="s">
        <v>37</v>
      </c>
      <c r="D16" s="36">
        <v>7325</v>
      </c>
      <c r="E16" s="46"/>
      <c r="F16" s="6">
        <v>1250</v>
      </c>
      <c r="G16" s="6"/>
      <c r="H16" s="6"/>
      <c r="I16" s="6"/>
      <c r="J16" s="6"/>
      <c r="K16" s="6">
        <f t="shared" si="0"/>
        <v>6075</v>
      </c>
    </row>
    <row r="17" spans="1:11" x14ac:dyDescent="0.3">
      <c r="A17" s="4">
        <v>8</v>
      </c>
      <c r="B17" s="35"/>
      <c r="C17" s="38"/>
      <c r="D17" s="36"/>
      <c r="E17" s="46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9</v>
      </c>
      <c r="B18" s="35"/>
      <c r="C18" s="38"/>
      <c r="D18" s="36"/>
      <c r="E18" s="46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10</v>
      </c>
      <c r="B19" s="35"/>
      <c r="C19" s="37"/>
      <c r="D19" s="36"/>
      <c r="E19" s="46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11</v>
      </c>
      <c r="B20" s="35"/>
      <c r="C20" s="38"/>
      <c r="D20" s="36"/>
      <c r="E20" s="46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12</v>
      </c>
      <c r="B21" s="35"/>
      <c r="C21" s="8"/>
      <c r="D21" s="36"/>
      <c r="E21" s="46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13</v>
      </c>
      <c r="B22" s="7"/>
      <c r="C22" s="8"/>
      <c r="D22" s="6"/>
      <c r="E22" s="46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14</v>
      </c>
      <c r="B23" s="7"/>
      <c r="C23" s="8"/>
      <c r="D23" s="6"/>
      <c r="E23" s="46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15</v>
      </c>
      <c r="B24" s="7"/>
      <c r="C24" s="8"/>
      <c r="D24" s="6"/>
      <c r="E24" s="46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16</v>
      </c>
      <c r="B25" s="7"/>
      <c r="C25" s="8"/>
      <c r="D25" s="6"/>
      <c r="E25" s="46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17</v>
      </c>
      <c r="B26" s="7"/>
      <c r="C26" s="8"/>
      <c r="D26" s="6"/>
      <c r="E26" s="46"/>
      <c r="F26" s="6"/>
      <c r="G26" s="6"/>
      <c r="H26" s="6"/>
      <c r="I26" s="6"/>
      <c r="J26" s="6"/>
      <c r="K26" s="6">
        <f t="shared" si="0"/>
        <v>0</v>
      </c>
    </row>
    <row r="27" spans="1:11" x14ac:dyDescent="0.3">
      <c r="A27" s="4">
        <v>18</v>
      </c>
      <c r="B27" s="7"/>
      <c r="C27" s="8"/>
      <c r="D27" s="6"/>
      <c r="E27" s="46"/>
      <c r="F27" s="6"/>
      <c r="G27" s="6"/>
      <c r="H27" s="6"/>
      <c r="I27" s="6"/>
      <c r="J27" s="6"/>
      <c r="K27" s="6">
        <f>D27-SUM(F27:J27)</f>
        <v>0</v>
      </c>
    </row>
    <row r="28" spans="1:11" x14ac:dyDescent="0.3">
      <c r="A28" s="4">
        <v>19</v>
      </c>
      <c r="B28" s="4"/>
      <c r="C28" s="5"/>
      <c r="D28" s="6"/>
      <c r="E28" s="46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>
        <v>20</v>
      </c>
      <c r="B29" s="4"/>
      <c r="C29" s="5"/>
      <c r="D29" s="6"/>
      <c r="E29" s="46"/>
      <c r="F29" s="6"/>
      <c r="G29" s="6"/>
      <c r="H29" s="6"/>
      <c r="I29" s="6"/>
      <c r="J29" s="6"/>
      <c r="K29" s="6">
        <f t="shared" si="0"/>
        <v>0</v>
      </c>
    </row>
    <row r="30" spans="1:11" x14ac:dyDescent="0.3">
      <c r="A30" s="4"/>
      <c r="B30" s="3" t="s">
        <v>11</v>
      </c>
      <c r="C30" s="3"/>
      <c r="D30" s="6">
        <f>SUM(D9:D27)</f>
        <v>122166</v>
      </c>
      <c r="E30" s="47"/>
      <c r="F30" s="6">
        <f t="shared" ref="F30:J30" si="1">SUM(F10:F28)</f>
        <v>55694.100000000006</v>
      </c>
      <c r="G30" s="6">
        <f t="shared" si="1"/>
        <v>23056.47</v>
      </c>
      <c r="H30" s="6">
        <f t="shared" si="1"/>
        <v>0</v>
      </c>
      <c r="I30" s="6">
        <f t="shared" si="1"/>
        <v>0</v>
      </c>
      <c r="J30" s="6">
        <f t="shared" si="1"/>
        <v>0</v>
      </c>
      <c r="K30" s="6">
        <f>SUM(K10:K28)</f>
        <v>37165.429999999993</v>
      </c>
    </row>
    <row r="31" spans="1:11" x14ac:dyDescent="0.3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" x14ac:dyDescent="0.35">
      <c r="A32" s="39" t="s">
        <v>12</v>
      </c>
      <c r="B32" s="39"/>
      <c r="C32" s="39"/>
      <c r="E32" s="31"/>
      <c r="F32" s="32"/>
      <c r="G32" s="32"/>
      <c r="H32" s="31"/>
      <c r="I32" s="31"/>
      <c r="J32" s="2"/>
      <c r="K32" s="2"/>
    </row>
    <row r="33" spans="1:11" ht="18" x14ac:dyDescent="0.35">
      <c r="A33" s="27" t="s">
        <v>6</v>
      </c>
      <c r="B33" s="28"/>
      <c r="C33" s="29">
        <f>D30</f>
        <v>122166</v>
      </c>
      <c r="E33" s="2"/>
      <c r="F33" s="33"/>
      <c r="G33" s="33"/>
      <c r="H33" s="34"/>
      <c r="I33" s="33"/>
      <c r="J33" s="2"/>
      <c r="K33" s="2"/>
    </row>
    <row r="34" spans="1:11" ht="18" x14ac:dyDescent="0.35">
      <c r="A34" s="27" t="s">
        <v>18</v>
      </c>
      <c r="B34" s="28"/>
      <c r="C34" s="29">
        <f>SUM(F30:J30)</f>
        <v>78750.570000000007</v>
      </c>
      <c r="E34" s="2"/>
      <c r="F34" s="33"/>
      <c r="G34" s="33"/>
      <c r="H34" s="34"/>
      <c r="I34" s="33"/>
      <c r="J34" s="2"/>
      <c r="K34" s="2"/>
    </row>
    <row r="35" spans="1:11" ht="18" x14ac:dyDescent="0.35">
      <c r="A35" s="27" t="s">
        <v>19</v>
      </c>
      <c r="B35" s="28"/>
      <c r="C35" s="29">
        <f>C33-C34</f>
        <v>43415.429999999993</v>
      </c>
      <c r="E35" s="2"/>
      <c r="F35" s="33"/>
      <c r="G35" s="33"/>
      <c r="H35" s="34"/>
      <c r="I35" s="33"/>
    </row>
    <row r="36" spans="1:11" x14ac:dyDescent="0.3">
      <c r="A36" s="9"/>
      <c r="D36" s="2"/>
      <c r="E36" s="2"/>
      <c r="F36" s="33"/>
      <c r="G36" s="33"/>
      <c r="H36" s="2"/>
      <c r="I36" s="2"/>
    </row>
    <row r="37" spans="1:11" ht="18" x14ac:dyDescent="0.35">
      <c r="A37" s="19" t="s">
        <v>10</v>
      </c>
      <c r="B37" s="12"/>
      <c r="C37" s="12"/>
      <c r="D37" s="13"/>
      <c r="E37" s="2"/>
      <c r="F37" s="2"/>
      <c r="G37" s="2"/>
      <c r="H37" s="2"/>
    </row>
    <row r="38" spans="1:11" x14ac:dyDescent="0.3">
      <c r="A38" s="14" t="s">
        <v>14</v>
      </c>
      <c r="B38" s="2"/>
      <c r="C38" s="2"/>
      <c r="D38" s="15"/>
      <c r="E38" s="2"/>
      <c r="F38" s="2"/>
      <c r="G38" s="2"/>
      <c r="H38" s="2"/>
    </row>
    <row r="39" spans="1:11" x14ac:dyDescent="0.3">
      <c r="A39" s="14" t="s">
        <v>15</v>
      </c>
      <c r="B39" s="2"/>
      <c r="C39" s="2"/>
      <c r="D39" s="15"/>
      <c r="E39" s="2"/>
      <c r="F39" s="2"/>
      <c r="G39" s="2"/>
      <c r="H39" s="2"/>
    </row>
    <row r="40" spans="1:11" ht="18" x14ac:dyDescent="0.35">
      <c r="A40" s="14" t="s">
        <v>21</v>
      </c>
      <c r="B40" s="2"/>
      <c r="C40" s="2"/>
      <c r="D40" s="15"/>
      <c r="E40" s="2"/>
      <c r="F40" s="2"/>
      <c r="G40" s="2"/>
      <c r="H40" s="2"/>
    </row>
    <row r="41" spans="1:11" x14ac:dyDescent="0.3">
      <c r="A41" s="14" t="s">
        <v>16</v>
      </c>
      <c r="B41" s="2"/>
      <c r="C41" s="2"/>
      <c r="D41" s="15"/>
    </row>
    <row r="42" spans="1:11" x14ac:dyDescent="0.3">
      <c r="A42" s="16" t="s">
        <v>9</v>
      </c>
      <c r="B42" s="17"/>
      <c r="C42" s="17"/>
      <c r="D42" s="18"/>
    </row>
  </sheetData>
  <mergeCells count="10">
    <mergeCell ref="D1:K1"/>
    <mergeCell ref="D2:K2"/>
    <mergeCell ref="D3:K3"/>
    <mergeCell ref="K7:K8"/>
    <mergeCell ref="E9:E30"/>
    <mergeCell ref="A32:C32"/>
    <mergeCell ref="C7:C8"/>
    <mergeCell ref="B7:B8"/>
    <mergeCell ref="A7:A8"/>
    <mergeCell ref="D7:D8"/>
  </mergeCells>
  <pageMargins left="0.7" right="0.7" top="0.75" bottom="0.75" header="0.3" footer="0.3"/>
  <pageSetup scale="53" fitToHeight="0" orientation="landscape" r:id="rId1"/>
  <ignoredErrors>
    <ignoredError sqref="I30:J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2020-01-06T15:33:42Z</dcterms:modified>
</cp:coreProperties>
</file>