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Valees\FY20 Budget &amp; Grants\"/>
    </mc:Choice>
  </mc:AlternateContent>
  <bookViews>
    <workbookView xWindow="0" yWindow="0" windowWidth="20748" windowHeight="858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1" l="1"/>
  <c r="J14" i="1"/>
  <c r="J15" i="1"/>
  <c r="J16" i="1"/>
  <c r="J17" i="1"/>
  <c r="J18" i="1"/>
  <c r="J19" i="1"/>
  <c r="J20" i="1"/>
  <c r="J11" i="1" l="1"/>
  <c r="J12" i="1"/>
  <c r="J21" i="1"/>
  <c r="J22" i="1"/>
  <c r="J23" i="1"/>
  <c r="J24" i="1"/>
  <c r="J25" i="1"/>
  <c r="J26" i="1"/>
  <c r="J27" i="1"/>
  <c r="J28" i="1"/>
  <c r="J10" i="1"/>
  <c r="E29" i="1" l="1"/>
  <c r="F29" i="1"/>
  <c r="G29" i="1" l="1"/>
  <c r="H29" i="1"/>
  <c r="I29" i="1"/>
  <c r="D29" i="1"/>
  <c r="C32" i="1" s="1"/>
  <c r="C33" i="1" l="1"/>
  <c r="J29" i="1"/>
  <c r="C34" i="1" l="1"/>
</calcChain>
</file>

<file path=xl/sharedStrings.xml><?xml version="1.0" encoding="utf-8"?>
<sst xmlns="http://schemas.openxmlformats.org/spreadsheetml/2006/main" count="68" uniqueCount="53">
  <si>
    <t>School District</t>
  </si>
  <si>
    <t>Allocation</t>
  </si>
  <si>
    <t>Approved Grant</t>
  </si>
  <si>
    <t>Last Action Date in IWAS</t>
  </si>
  <si>
    <t xml:space="preserve">Account </t>
  </si>
  <si>
    <t>Line</t>
  </si>
  <si>
    <t>Total approved budget</t>
  </si>
  <si>
    <t xml:space="preserve">Approved grant narrative </t>
  </si>
  <si>
    <t>Approved budget</t>
  </si>
  <si>
    <t>*To benefit your students, VALEES and the Illinois State Board of Education expects</t>
  </si>
  <si>
    <t>*Before submitting a grant amendment, contact the VALEES office to discuss.</t>
  </si>
  <si>
    <t>Grant amendments are required when:</t>
  </si>
  <si>
    <t xml:space="preserve">Total </t>
  </si>
  <si>
    <t xml:space="preserve">Summary </t>
  </si>
  <si>
    <t>There is a signifcant change in program scope (e.g. adding a new component); or</t>
  </si>
  <si>
    <t>The grant recipient intends to budget for more available funds (i.e. federal carryover) - generally not applicable to VALEES sub-grantees; or</t>
  </si>
  <si>
    <t>The grant recipient adds a new expenditure item.</t>
  </si>
  <si>
    <t>Total requested</t>
  </si>
  <si>
    <t>Remaining to be requested</t>
  </si>
  <si>
    <r>
      <t xml:space="preserve">The expected expenditures exceed ISBE variance of </t>
    </r>
    <r>
      <rPr>
        <b/>
        <sz val="14"/>
        <color theme="1"/>
        <rFont val="Calibri"/>
        <family val="2"/>
        <scheme val="minor"/>
      </rPr>
      <t>10%</t>
    </r>
    <r>
      <rPr>
        <sz val="11"/>
        <color theme="1"/>
        <rFont val="Calibri"/>
        <family val="2"/>
        <scheme val="minor"/>
      </rPr>
      <t xml:space="preserve"> or </t>
    </r>
    <r>
      <rPr>
        <b/>
        <sz val="14"/>
        <color theme="1"/>
        <rFont val="Calibri"/>
        <family val="2"/>
        <scheme val="minor"/>
      </rPr>
      <t>$1,000</t>
    </r>
    <r>
      <rPr>
        <sz val="11"/>
        <color theme="1"/>
        <rFont val="Calibri"/>
        <family val="2"/>
        <scheme val="minor"/>
      </rPr>
      <t xml:space="preserve"> per object total, whichever is greater;</t>
    </r>
  </si>
  <si>
    <t>Remaining to be Expended</t>
  </si>
  <si>
    <t>CTEI FY20</t>
  </si>
  <si>
    <t>*Monday, March 16, 2020 last day to submit a FY20 grant amendment to VALEES</t>
  </si>
  <si>
    <t>*June 30, 2020 grant fiscal year ends - Do NOT expect an extension</t>
  </si>
  <si>
    <t>Submit the general ledger for the CTEI grant with this spreadsheet.</t>
  </si>
  <si>
    <t xml:space="preserve">Expenditures recorded here and the general ledger should match. </t>
  </si>
  <si>
    <t>Date of report XX/XX/20XX</t>
  </si>
  <si>
    <t>Expenditure Totals Below</t>
  </si>
  <si>
    <t>Original</t>
  </si>
  <si>
    <t>Kaneland CUSD 302</t>
  </si>
  <si>
    <t>Hourly wage ($38 x 42, total $1596) per the agreement between the Board of Education - District #302 and Kaneland IEA/NEA for a CTE teacher(s), maintain open CTE computer labs, Culinary Labs, and Industrial Tech Labs for after-school hours strengthen academic skills of students in the CTE programs and preparation of program of study/curriculum development. Hourly wage for the year: D. McNally 14 hours at $532 or 1.1% of $50378 and J. Conroy for 14 hours at $532 or 0.82% of $64529, R. Grisch for 36 hours at $532 or 0.67% of $79784.</t>
  </si>
  <si>
    <t>Salary (Elementary) for Elementary Career Day (1 @$100, total $100, Mary Jurgens, Elementary Teacher at John Shields, $100 or 0.23% of $42954) They network and interface with businesses; arrange and coordinate Career Fair with the community and school personnel giving the elementary students a comprehensive practical Career Day experience.</t>
  </si>
  <si>
    <t>Employee Benefits for hourly wage for CTE Labs.</t>
  </si>
  <si>
    <t>Cost incurred for Field Trips related to CTE (registration fees, transportation,ie. Sports Marketing to Cougars Stadium) by students at the high school to enhance the Culinary Arts/Foods, Business and Technology Engineering Education</t>
  </si>
  <si>
    <t>Supplies and materials for approved CTE course: Technology and Engineering Education/Innovation Lab ($1500), Woodworking ($1000), Small Engines/Auto/Welding ($1500), Graphics ($500)</t>
  </si>
  <si>
    <t>Supplies and materials for approved CTE courses: Culinary Arts/Foods ($2658)</t>
  </si>
  <si>
    <t>Supplies and materials for approved CTE course: Business ($3021), Computer Programming ($500)</t>
  </si>
  <si>
    <t>Medium Wacom tablet covers for approved Graphics program 3 @ $40 (total $120); Large Wacom tablet covers 2 @ $60 (total $120); Macbook Air protective sleeve 3 @$30 (total $90)</t>
  </si>
  <si>
    <t>iPad Pro 11 Keyboard Case for approved Business courses Boriyuan Detachable Keyboard Slim Leather Folio Cover (1 @ $50)</t>
  </si>
  <si>
    <t>Laptop computers for students in approved Business courses; DELL CTO 3390 I5-8250U 256/8 W10P Mfg. Part#: 3000031275074 (30 @ $800 total $24000). The Kaneland School District #302 School Board made the changes to a $2000 threshold designation for capital expenditures at the board meeting of 8.25.09) Because these pieces of equipment fall between $500 and $2000, a non-capitalization object code is being used.</t>
  </si>
  <si>
    <t>iPad Pro for students to practice different technology devices for data management in approved Business courses: 11-inch Ipad Pro (1 @ $949) The Kaneland School District #302 School Board made the changes to a $2000 threshold designation for capital expenditures at the board meeting of 8.25.09) Because these pieces of equipment fall between $500 and $2000, a non-capitalization object code is being used.</t>
  </si>
  <si>
    <t>Supplies (Elementary) Career Day Materials</t>
  </si>
  <si>
    <t>Subs for CTE to attend CTE/VALEES meetings, committee meetings, state and national conferences</t>
  </si>
  <si>
    <t>Mileage for CTE staff to attend VALEES meetings, activities, conferences, and other related meetings (Mileage for VALEES $300)</t>
  </si>
  <si>
    <t>Registration fees, travel and related expenses for CTE staff, counselors and administrators to attend professional development activities, conferences and meeting (i.e. attend Connections Conference, NBEA Conference, ICE Conference) in state travel.</t>
  </si>
  <si>
    <t>1000-100</t>
  </si>
  <si>
    <t>1000-200</t>
  </si>
  <si>
    <t>1000-300</t>
  </si>
  <si>
    <t>1000-400</t>
  </si>
  <si>
    <t>1000-700</t>
  </si>
  <si>
    <t>2120-400</t>
  </si>
  <si>
    <t>2210-100</t>
  </si>
  <si>
    <t>2210-300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</si>
</sst>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8" x14ac:knownFonts="1">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2"/>
      <color rgb="FFFF0000"/>
      <name val="Calibri"/>
      <family val="2"/>
      <scheme val="minor"/>
    </font>
    <font>
      <b/>
      <sz val="12"/>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0" fillId="0" borderId="0" xfId="0" applyBorder="1"/>
    <xf numFmtId="0" fontId="0" fillId="0" borderId="9" xfId="0" applyBorder="1"/>
    <xf numFmtId="0" fontId="0" fillId="0" borderId="9" xfId="0" applyBorder="1" applyAlignment="1">
      <alignment horizontal="center"/>
    </xf>
    <xf numFmtId="0" fontId="0" fillId="0" borderId="9" xfId="0" applyBorder="1" applyAlignment="1">
      <alignment wrapText="1"/>
    </xf>
    <xf numFmtId="44" fontId="0" fillId="0" borderId="9" xfId="0" applyNumberFormat="1" applyBorder="1"/>
    <xf numFmtId="0" fontId="0" fillId="0" borderId="9" xfId="0" applyBorder="1" applyAlignment="1">
      <alignment horizontal="left" vertical="top"/>
    </xf>
    <xf numFmtId="0" fontId="0" fillId="0" borderId="9" xfId="0" applyBorder="1" applyAlignment="1">
      <alignment horizontal="left" vertical="top" wrapText="1"/>
    </xf>
    <xf numFmtId="0" fontId="0" fillId="0" borderId="0" xfId="0" applyBorder="1" applyAlignment="1">
      <alignment horizontal="center"/>
    </xf>
    <xf numFmtId="0" fontId="2"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2" fillId="0" borderId="6" xfId="0" applyFont="1" applyFill="1" applyBorder="1"/>
    <xf numFmtId="0" fontId="0" fillId="0" borderId="7" xfId="0" applyBorder="1"/>
    <xf numFmtId="0" fontId="0" fillId="0" borderId="8" xfId="0" applyBorder="1"/>
    <xf numFmtId="0" fontId="4" fillId="0" borderId="1" xfId="0" applyFont="1" applyBorder="1"/>
    <xf numFmtId="0" fontId="4" fillId="0" borderId="0" xfId="0" applyFont="1"/>
    <xf numFmtId="0" fontId="3" fillId="0" borderId="0" xfId="0" applyFont="1" applyAlignment="1">
      <alignment horizontal="left"/>
    </xf>
    <xf numFmtId="0" fontId="6" fillId="0" borderId="0" xfId="0" applyFont="1"/>
    <xf numFmtId="164" fontId="3" fillId="0" borderId="0" xfId="0" applyNumberFormat="1" applyFont="1" applyAlignment="1">
      <alignment horizontal="left"/>
    </xf>
    <xf numFmtId="14" fontId="3" fillId="0" borderId="0" xfId="0" applyNumberFormat="1" applyFont="1" applyAlignment="1">
      <alignment horizontal="left"/>
    </xf>
    <xf numFmtId="0" fontId="5" fillId="0" borderId="9" xfId="0" applyFont="1" applyBorder="1"/>
    <xf numFmtId="0" fontId="0" fillId="0" borderId="9" xfId="0" applyFont="1" applyBorder="1"/>
    <xf numFmtId="44" fontId="3" fillId="0" borderId="9" xfId="0" applyNumberFormat="1" applyFont="1" applyBorder="1" applyAlignment="1"/>
    <xf numFmtId="44" fontId="0" fillId="0" borderId="0" xfId="0" applyNumberFormat="1"/>
    <xf numFmtId="0" fontId="2" fillId="0" borderId="0" xfId="0" applyFont="1" applyBorder="1"/>
    <xf numFmtId="0" fontId="2" fillId="0" borderId="0" xfId="0" applyFont="1" applyBorder="1" applyAlignment="1">
      <alignment wrapText="1"/>
    </xf>
    <xf numFmtId="44" fontId="0" fillId="0" borderId="0" xfId="0" applyNumberFormat="1" applyBorder="1"/>
    <xf numFmtId="44" fontId="0" fillId="0" borderId="0" xfId="0" applyNumberFormat="1" applyFont="1" applyBorder="1"/>
    <xf numFmtId="0" fontId="0" fillId="0" borderId="12" xfId="0" applyBorder="1" applyAlignment="1">
      <alignment horizontal="left" vertical="top"/>
    </xf>
    <xf numFmtId="44" fontId="0" fillId="0" borderId="13" xfId="0" applyNumberFormat="1" applyBorder="1"/>
    <xf numFmtId="0" fontId="7" fillId="0" borderId="0" xfId="0" applyFont="1"/>
    <xf numFmtId="14" fontId="2" fillId="2" borderId="9" xfId="0" applyNumberFormat="1" applyFont="1" applyFill="1" applyBorder="1" applyAlignment="1">
      <alignment wrapText="1"/>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4" fillId="0" borderId="9" xfId="0" applyFont="1" applyBorder="1" applyAlignment="1">
      <alignment horizontal="left"/>
    </xf>
    <xf numFmtId="0" fontId="4" fillId="2" borderId="10" xfId="0" applyFont="1" applyFill="1" applyBorder="1" applyAlignment="1">
      <alignment horizontal="center"/>
    </xf>
    <xf numFmtId="0" fontId="4" fillId="2" borderId="1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abSelected="1" topLeftCell="A25" zoomScale="79" zoomScaleNormal="79" workbookViewId="0">
      <selection activeCell="D25" sqref="D25"/>
    </sheetView>
  </sheetViews>
  <sheetFormatPr defaultRowHeight="14.4" x14ac:dyDescent="0.3"/>
  <cols>
    <col min="1" max="1" width="4.6640625" bestFit="1" customWidth="1"/>
    <col min="2" max="2" width="26" customWidth="1"/>
    <col min="3" max="3" width="82" customWidth="1"/>
    <col min="4" max="4" width="16.5546875" bestFit="1" customWidth="1"/>
    <col min="5" max="5" width="15.88671875" customWidth="1"/>
    <col min="6" max="7" width="14.109375" customWidth="1"/>
    <col min="8" max="8" width="14.88671875" customWidth="1"/>
    <col min="9" max="9" width="14.44140625" customWidth="1"/>
    <col min="10" max="10" width="14" customWidth="1"/>
  </cols>
  <sheetData>
    <row r="1" spans="1:12" ht="18" x14ac:dyDescent="0.35">
      <c r="A1" s="19" t="s">
        <v>21</v>
      </c>
      <c r="B1" s="10"/>
      <c r="C1" s="20"/>
      <c r="D1" s="21" t="s">
        <v>22</v>
      </c>
      <c r="E1" s="1"/>
      <c r="F1" s="1"/>
    </row>
    <row r="2" spans="1:12" ht="18" x14ac:dyDescent="0.35">
      <c r="A2" s="19" t="s">
        <v>0</v>
      </c>
      <c r="B2" s="10"/>
      <c r="C2" s="20" t="s">
        <v>29</v>
      </c>
      <c r="D2" s="21" t="s">
        <v>23</v>
      </c>
      <c r="E2" s="1"/>
      <c r="F2" s="1"/>
    </row>
    <row r="3" spans="1:12" ht="18" x14ac:dyDescent="0.35">
      <c r="A3" s="19" t="s">
        <v>1</v>
      </c>
      <c r="B3" s="10"/>
      <c r="C3" s="22">
        <v>48829</v>
      </c>
      <c r="D3" s="21" t="s">
        <v>9</v>
      </c>
      <c r="E3" s="1"/>
      <c r="F3" s="1"/>
    </row>
    <row r="4" spans="1:12" ht="18" x14ac:dyDescent="0.35">
      <c r="A4" s="19" t="s">
        <v>2</v>
      </c>
      <c r="B4" s="10"/>
      <c r="C4" s="20" t="s">
        <v>28</v>
      </c>
      <c r="D4" s="21"/>
      <c r="E4" s="1"/>
      <c r="F4" s="1"/>
    </row>
    <row r="5" spans="1:12" ht="18" x14ac:dyDescent="0.35">
      <c r="A5" s="19" t="s">
        <v>3</v>
      </c>
      <c r="B5" s="10"/>
      <c r="C5" s="23">
        <v>43661</v>
      </c>
      <c r="D5" s="34" t="s">
        <v>24</v>
      </c>
    </row>
    <row r="6" spans="1:12" ht="18" x14ac:dyDescent="0.35">
      <c r="A6" s="19"/>
      <c r="B6" s="10"/>
      <c r="C6" s="23"/>
      <c r="D6" s="34" t="s">
        <v>25</v>
      </c>
    </row>
    <row r="8" spans="1:12" ht="30.6" customHeight="1" x14ac:dyDescent="0.3">
      <c r="A8" s="39" t="s">
        <v>5</v>
      </c>
      <c r="B8" s="39" t="s">
        <v>4</v>
      </c>
      <c r="C8" s="39" t="s">
        <v>7</v>
      </c>
      <c r="D8" s="36" t="s">
        <v>8</v>
      </c>
      <c r="E8" s="35" t="s">
        <v>26</v>
      </c>
      <c r="F8" s="35" t="s">
        <v>26</v>
      </c>
      <c r="G8" s="35" t="s">
        <v>26</v>
      </c>
      <c r="H8" s="35" t="s">
        <v>26</v>
      </c>
      <c r="I8" s="35" t="s">
        <v>26</v>
      </c>
      <c r="J8" s="36" t="s">
        <v>20</v>
      </c>
    </row>
    <row r="9" spans="1:12" ht="33.6" customHeight="1" x14ac:dyDescent="0.3">
      <c r="A9" s="40"/>
      <c r="B9" s="40"/>
      <c r="C9" s="40"/>
      <c r="D9" s="37"/>
      <c r="E9" s="35" t="s">
        <v>27</v>
      </c>
      <c r="F9" s="35" t="s">
        <v>27</v>
      </c>
      <c r="G9" s="35" t="s">
        <v>27</v>
      </c>
      <c r="H9" s="35" t="s">
        <v>27</v>
      </c>
      <c r="I9" s="35" t="s">
        <v>27</v>
      </c>
      <c r="J9" s="37"/>
    </row>
    <row r="10" spans="1:12" ht="86.4" x14ac:dyDescent="0.3">
      <c r="A10" s="4">
        <v>1</v>
      </c>
      <c r="B10" s="32" t="s">
        <v>45</v>
      </c>
      <c r="C10" s="8" t="s">
        <v>30</v>
      </c>
      <c r="D10" s="33">
        <v>1596</v>
      </c>
      <c r="E10" s="6"/>
      <c r="F10" s="6"/>
      <c r="G10" s="6"/>
      <c r="H10" s="6"/>
      <c r="I10" s="6"/>
      <c r="J10" s="6">
        <f t="shared" ref="J10:J28" si="0">D10-SUM(E10:I10)</f>
        <v>1596</v>
      </c>
    </row>
    <row r="11" spans="1:12" ht="57.6" x14ac:dyDescent="0.3">
      <c r="A11" s="4">
        <v>2</v>
      </c>
      <c r="B11" s="32" t="s">
        <v>45</v>
      </c>
      <c r="C11" s="8" t="s">
        <v>31</v>
      </c>
      <c r="D11" s="33">
        <v>100</v>
      </c>
      <c r="E11" s="6"/>
      <c r="F11" s="6"/>
      <c r="G11" s="6"/>
      <c r="H11" s="6"/>
      <c r="I11" s="6"/>
      <c r="J11" s="6">
        <f t="shared" si="0"/>
        <v>100</v>
      </c>
      <c r="L11" s="27"/>
    </row>
    <row r="12" spans="1:12" x14ac:dyDescent="0.3">
      <c r="A12" s="4">
        <v>3</v>
      </c>
      <c r="B12" s="32" t="s">
        <v>46</v>
      </c>
      <c r="C12" s="8" t="s">
        <v>32</v>
      </c>
      <c r="D12" s="33">
        <v>100</v>
      </c>
      <c r="E12" s="6"/>
      <c r="F12" s="6"/>
      <c r="G12" s="6"/>
      <c r="H12" s="6"/>
      <c r="I12" s="6"/>
      <c r="J12" s="6">
        <f t="shared" si="0"/>
        <v>100</v>
      </c>
    </row>
    <row r="13" spans="1:12" ht="43.2" x14ac:dyDescent="0.3">
      <c r="A13" s="4">
        <v>4</v>
      </c>
      <c r="B13" s="32" t="s">
        <v>47</v>
      </c>
      <c r="C13" s="8" t="s">
        <v>33</v>
      </c>
      <c r="D13" s="33">
        <v>2000</v>
      </c>
      <c r="E13" s="6"/>
      <c r="F13" s="6"/>
      <c r="G13" s="6"/>
      <c r="H13" s="6"/>
      <c r="I13" s="6"/>
      <c r="J13" s="6">
        <f t="shared" si="0"/>
        <v>2000</v>
      </c>
    </row>
    <row r="14" spans="1:12" ht="43.2" x14ac:dyDescent="0.3">
      <c r="A14" s="4">
        <v>5</v>
      </c>
      <c r="B14" s="32" t="s">
        <v>48</v>
      </c>
      <c r="C14" s="8" t="s">
        <v>34</v>
      </c>
      <c r="D14" s="33">
        <v>4500</v>
      </c>
      <c r="E14" s="6"/>
      <c r="F14" s="6"/>
      <c r="G14" s="6"/>
      <c r="H14" s="6"/>
      <c r="I14" s="6"/>
      <c r="J14" s="6">
        <f t="shared" si="0"/>
        <v>4500</v>
      </c>
    </row>
    <row r="15" spans="1:12" x14ac:dyDescent="0.3">
      <c r="A15" s="4">
        <v>6</v>
      </c>
      <c r="B15" s="32" t="s">
        <v>48</v>
      </c>
      <c r="C15" s="8" t="s">
        <v>35</v>
      </c>
      <c r="D15" s="33">
        <v>2658</v>
      </c>
      <c r="E15" s="6"/>
      <c r="F15" s="6"/>
      <c r="G15" s="6"/>
      <c r="H15" s="6"/>
      <c r="I15" s="6"/>
      <c r="J15" s="6">
        <f t="shared" si="0"/>
        <v>2658</v>
      </c>
    </row>
    <row r="16" spans="1:12" x14ac:dyDescent="0.3">
      <c r="A16" s="4">
        <v>7</v>
      </c>
      <c r="B16" s="32" t="s">
        <v>48</v>
      </c>
      <c r="C16" s="8" t="s">
        <v>36</v>
      </c>
      <c r="D16" s="33">
        <v>3521</v>
      </c>
      <c r="E16" s="6"/>
      <c r="F16" s="6"/>
      <c r="G16" s="6"/>
      <c r="H16" s="6"/>
      <c r="I16" s="6"/>
      <c r="J16" s="6">
        <f t="shared" si="0"/>
        <v>3521</v>
      </c>
    </row>
    <row r="17" spans="1:10" ht="28.8" x14ac:dyDescent="0.3">
      <c r="A17" s="4">
        <v>8</v>
      </c>
      <c r="B17" s="32" t="s">
        <v>48</v>
      </c>
      <c r="C17" s="8" t="s">
        <v>37</v>
      </c>
      <c r="D17" s="33">
        <v>330</v>
      </c>
      <c r="E17" s="6"/>
      <c r="F17" s="6"/>
      <c r="G17" s="6"/>
      <c r="H17" s="6"/>
      <c r="I17" s="6"/>
      <c r="J17" s="6">
        <f t="shared" si="0"/>
        <v>330</v>
      </c>
    </row>
    <row r="18" spans="1:10" ht="28.8" x14ac:dyDescent="0.3">
      <c r="A18" s="4">
        <v>9</v>
      </c>
      <c r="B18" s="32" t="s">
        <v>48</v>
      </c>
      <c r="C18" s="8" t="s">
        <v>38</v>
      </c>
      <c r="D18" s="33">
        <v>50</v>
      </c>
      <c r="E18" s="6"/>
      <c r="F18" s="6"/>
      <c r="G18" s="6"/>
      <c r="H18" s="6"/>
      <c r="I18" s="6"/>
      <c r="J18" s="6">
        <f t="shared" si="0"/>
        <v>50</v>
      </c>
    </row>
    <row r="19" spans="1:10" ht="72" x14ac:dyDescent="0.3">
      <c r="A19" s="4">
        <v>10</v>
      </c>
      <c r="B19" s="32" t="s">
        <v>49</v>
      </c>
      <c r="C19" s="8" t="s">
        <v>39</v>
      </c>
      <c r="D19" s="33">
        <v>24000</v>
      </c>
      <c r="E19" s="6"/>
      <c r="F19" s="6"/>
      <c r="G19" s="6"/>
      <c r="H19" s="6"/>
      <c r="I19" s="6"/>
      <c r="J19" s="6">
        <f t="shared" si="0"/>
        <v>24000</v>
      </c>
    </row>
    <row r="20" spans="1:10" ht="72" x14ac:dyDescent="0.3">
      <c r="A20" s="4">
        <v>11</v>
      </c>
      <c r="B20" s="32" t="s">
        <v>49</v>
      </c>
      <c r="C20" s="8" t="s">
        <v>40</v>
      </c>
      <c r="D20" s="33">
        <v>949</v>
      </c>
      <c r="E20" s="6"/>
      <c r="F20" s="6"/>
      <c r="G20" s="6"/>
      <c r="H20" s="6"/>
      <c r="I20" s="6"/>
      <c r="J20" s="6">
        <f t="shared" si="0"/>
        <v>949</v>
      </c>
    </row>
    <row r="21" spans="1:10" x14ac:dyDescent="0.3">
      <c r="A21" s="4">
        <v>12</v>
      </c>
      <c r="B21" s="32" t="s">
        <v>50</v>
      </c>
      <c r="C21" s="8" t="s">
        <v>41</v>
      </c>
      <c r="D21" s="33">
        <v>2808</v>
      </c>
      <c r="E21" s="6"/>
      <c r="F21" s="6"/>
      <c r="G21" s="6"/>
      <c r="H21" s="6"/>
      <c r="I21" s="6"/>
      <c r="J21" s="6">
        <f t="shared" si="0"/>
        <v>2808</v>
      </c>
    </row>
    <row r="22" spans="1:10" ht="28.8" x14ac:dyDescent="0.3">
      <c r="A22" s="4">
        <v>13</v>
      </c>
      <c r="B22" s="7" t="s">
        <v>51</v>
      </c>
      <c r="C22" s="8" t="s">
        <v>42</v>
      </c>
      <c r="D22" s="33">
        <v>1000</v>
      </c>
      <c r="E22" s="6"/>
      <c r="F22" s="6"/>
      <c r="G22" s="6"/>
      <c r="H22" s="6"/>
      <c r="I22" s="6"/>
      <c r="J22" s="6">
        <f t="shared" si="0"/>
        <v>1000</v>
      </c>
    </row>
    <row r="23" spans="1:10" ht="28.8" x14ac:dyDescent="0.3">
      <c r="A23" s="4">
        <v>14</v>
      </c>
      <c r="B23" s="7" t="s">
        <v>52</v>
      </c>
      <c r="C23" s="8" t="s">
        <v>43</v>
      </c>
      <c r="D23" s="33">
        <v>300</v>
      </c>
      <c r="E23" s="6"/>
      <c r="F23" s="6"/>
      <c r="G23" s="6"/>
      <c r="H23" s="6"/>
      <c r="I23" s="6"/>
      <c r="J23" s="6">
        <f t="shared" si="0"/>
        <v>300</v>
      </c>
    </row>
    <row r="24" spans="1:10" ht="43.2" x14ac:dyDescent="0.3">
      <c r="A24" s="4">
        <v>15</v>
      </c>
      <c r="B24" s="7" t="s">
        <v>52</v>
      </c>
      <c r="C24" s="8" t="s">
        <v>44</v>
      </c>
      <c r="D24" s="33">
        <v>4917</v>
      </c>
      <c r="E24" s="6"/>
      <c r="F24" s="6"/>
      <c r="G24" s="6"/>
      <c r="H24" s="6"/>
      <c r="I24" s="6"/>
      <c r="J24" s="6">
        <f t="shared" si="0"/>
        <v>4917</v>
      </c>
    </row>
    <row r="25" spans="1:10" x14ac:dyDescent="0.3">
      <c r="A25" s="4">
        <v>16</v>
      </c>
      <c r="B25" s="7"/>
      <c r="C25" s="8"/>
      <c r="D25" s="6"/>
      <c r="E25" s="6"/>
      <c r="F25" s="6"/>
      <c r="G25" s="6"/>
      <c r="H25" s="6"/>
      <c r="I25" s="6"/>
      <c r="J25" s="6">
        <f t="shared" si="0"/>
        <v>0</v>
      </c>
    </row>
    <row r="26" spans="1:10" x14ac:dyDescent="0.3">
      <c r="A26" s="4">
        <v>17</v>
      </c>
      <c r="B26" s="7"/>
      <c r="C26" s="8"/>
      <c r="D26" s="6"/>
      <c r="E26" s="6"/>
      <c r="F26" s="6"/>
      <c r="G26" s="6"/>
      <c r="H26" s="6"/>
      <c r="I26" s="6"/>
      <c r="J26" s="6">
        <f t="shared" si="0"/>
        <v>0</v>
      </c>
    </row>
    <row r="27" spans="1:10" x14ac:dyDescent="0.3">
      <c r="A27" s="4">
        <v>18</v>
      </c>
      <c r="B27" s="7"/>
      <c r="C27" s="8"/>
      <c r="D27" s="6"/>
      <c r="E27" s="6"/>
      <c r="F27" s="6"/>
      <c r="G27" s="6"/>
      <c r="H27" s="6"/>
      <c r="I27" s="6"/>
      <c r="J27" s="6">
        <f t="shared" si="0"/>
        <v>0</v>
      </c>
    </row>
    <row r="28" spans="1:10" x14ac:dyDescent="0.3">
      <c r="A28" s="4">
        <v>19</v>
      </c>
      <c r="B28" s="4"/>
      <c r="C28" s="5"/>
      <c r="D28" s="6"/>
      <c r="E28" s="6"/>
      <c r="F28" s="6"/>
      <c r="G28" s="6"/>
      <c r="H28" s="6"/>
      <c r="I28" s="6"/>
      <c r="J28" s="6">
        <f t="shared" si="0"/>
        <v>0</v>
      </c>
    </row>
    <row r="29" spans="1:10" x14ac:dyDescent="0.3">
      <c r="A29" s="4">
        <v>20</v>
      </c>
      <c r="B29" s="3" t="s">
        <v>12</v>
      </c>
      <c r="C29" s="3"/>
      <c r="D29" s="6">
        <f>SUM(D10:D28)</f>
        <v>48829</v>
      </c>
      <c r="E29" s="6">
        <f t="shared" ref="E29:J29" si="1">SUM(E10:E28)</f>
        <v>0</v>
      </c>
      <c r="F29" s="6">
        <f t="shared" si="1"/>
        <v>0</v>
      </c>
      <c r="G29" s="6">
        <f t="shared" si="1"/>
        <v>0</v>
      </c>
      <c r="H29" s="6">
        <f t="shared" si="1"/>
        <v>0</v>
      </c>
      <c r="I29" s="6">
        <f t="shared" si="1"/>
        <v>0</v>
      </c>
      <c r="J29" s="6">
        <f t="shared" si="1"/>
        <v>48829</v>
      </c>
    </row>
    <row r="30" spans="1:10" x14ac:dyDescent="0.3">
      <c r="A30" s="9"/>
      <c r="B30" s="2"/>
      <c r="C30" s="2"/>
      <c r="D30" s="2"/>
      <c r="E30" s="2"/>
      <c r="F30" s="2"/>
      <c r="G30" s="2"/>
      <c r="H30" s="2"/>
      <c r="I30" s="2"/>
      <c r="J30" s="2"/>
    </row>
    <row r="31" spans="1:10" ht="18" x14ac:dyDescent="0.35">
      <c r="A31" s="38" t="s">
        <v>13</v>
      </c>
      <c r="B31" s="38"/>
      <c r="C31" s="38"/>
      <c r="E31" s="29"/>
      <c r="F31" s="29"/>
      <c r="G31" s="28"/>
      <c r="H31" s="28"/>
      <c r="I31" s="2"/>
      <c r="J31" s="2"/>
    </row>
    <row r="32" spans="1:10" ht="18" x14ac:dyDescent="0.35">
      <c r="A32" s="24" t="s">
        <v>6</v>
      </c>
      <c r="B32" s="25"/>
      <c r="C32" s="26">
        <f>D29</f>
        <v>48829</v>
      </c>
      <c r="E32" s="30"/>
      <c r="F32" s="30"/>
      <c r="G32" s="31"/>
      <c r="H32" s="30"/>
      <c r="I32" s="2"/>
      <c r="J32" s="2"/>
    </row>
    <row r="33" spans="1:10" ht="18" x14ac:dyDescent="0.35">
      <c r="A33" s="24" t="s">
        <v>17</v>
      </c>
      <c r="B33" s="25"/>
      <c r="C33" s="26">
        <f>SUM(E29:I29)</f>
        <v>0</v>
      </c>
      <c r="E33" s="30"/>
      <c r="F33" s="30"/>
      <c r="G33" s="31"/>
      <c r="H33" s="30"/>
      <c r="I33" s="2"/>
      <c r="J33" s="2"/>
    </row>
    <row r="34" spans="1:10" ht="18" x14ac:dyDescent="0.35">
      <c r="A34" s="24" t="s">
        <v>18</v>
      </c>
      <c r="B34" s="25"/>
      <c r="C34" s="26">
        <f>C32-C33</f>
        <v>48829</v>
      </c>
      <c r="E34" s="30"/>
      <c r="F34" s="30"/>
      <c r="G34" s="31"/>
      <c r="H34" s="30"/>
    </row>
    <row r="35" spans="1:10" x14ac:dyDescent="0.3">
      <c r="A35" s="9"/>
      <c r="D35" s="2"/>
      <c r="E35" s="30"/>
      <c r="F35" s="30"/>
      <c r="G35" s="2"/>
      <c r="H35" s="2"/>
    </row>
    <row r="36" spans="1:10" ht="18" x14ac:dyDescent="0.35">
      <c r="A36" s="18" t="s">
        <v>11</v>
      </c>
      <c r="B36" s="11"/>
      <c r="C36" s="11"/>
      <c r="D36" s="12"/>
      <c r="E36" s="2"/>
      <c r="F36" s="2"/>
      <c r="G36" s="2"/>
    </row>
    <row r="37" spans="1:10" x14ac:dyDescent="0.3">
      <c r="A37" s="13" t="s">
        <v>14</v>
      </c>
      <c r="B37" s="2"/>
      <c r="C37" s="2"/>
      <c r="D37" s="14"/>
      <c r="E37" s="2"/>
      <c r="F37" s="2"/>
      <c r="G37" s="2"/>
    </row>
    <row r="38" spans="1:10" x14ac:dyDescent="0.3">
      <c r="A38" s="13" t="s">
        <v>15</v>
      </c>
      <c r="B38" s="2"/>
      <c r="C38" s="2"/>
      <c r="D38" s="14"/>
      <c r="E38" s="2"/>
      <c r="F38" s="2"/>
      <c r="G38" s="2"/>
    </row>
    <row r="39" spans="1:10" ht="18" x14ac:dyDescent="0.35">
      <c r="A39" s="13" t="s">
        <v>19</v>
      </c>
      <c r="B39" s="2"/>
      <c r="C39" s="2"/>
      <c r="D39" s="14"/>
      <c r="E39" s="2"/>
      <c r="F39" s="2"/>
      <c r="G39" s="2"/>
    </row>
    <row r="40" spans="1:10" x14ac:dyDescent="0.3">
      <c r="A40" s="13" t="s">
        <v>16</v>
      </c>
      <c r="B40" s="2"/>
      <c r="C40" s="2"/>
      <c r="D40" s="14"/>
    </row>
    <row r="41" spans="1:10" x14ac:dyDescent="0.3">
      <c r="A41" s="15" t="s">
        <v>10</v>
      </c>
      <c r="B41" s="16"/>
      <c r="C41" s="16"/>
      <c r="D41" s="17"/>
    </row>
  </sheetData>
  <mergeCells count="6">
    <mergeCell ref="J8:J9"/>
    <mergeCell ref="A31:C31"/>
    <mergeCell ref="C8:C9"/>
    <mergeCell ref="B8:B9"/>
    <mergeCell ref="A8:A9"/>
    <mergeCell ref="D8:D9"/>
  </mergeCells>
  <pageMargins left="0.7" right="0.7" top="0.75" bottom="0.75" header="0.3" footer="0.3"/>
  <pageSetup scale="53" fitToHeight="0" orientation="landscape" r:id="rId1"/>
  <ignoredErrors>
    <ignoredError sqref="H29:I29"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Waubonsee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Waubonsee Network User</dc:creator>
  <cp:lastModifiedBy>Cassie N. Blickem</cp:lastModifiedBy>
  <cp:lastPrinted>2018-05-31T18:17:28Z</cp:lastPrinted>
  <dcterms:created xsi:type="dcterms:W3CDTF">2016-05-24T15:04:06Z</dcterms:created>
  <dcterms:modified xsi:type="dcterms:W3CDTF">2019-08-26T14:17:06Z</dcterms:modified>
</cp:coreProperties>
</file>